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an4\Audit\Audit administration\Templates\Audit Tools\LA\2026-27 audit tools\"/>
    </mc:Choice>
  </mc:AlternateContent>
  <xr:revisionPtr revIDLastSave="0" documentId="13_ncr:1_{1A39989F-870B-439A-82D3-03D8D2DCF1DD}" xr6:coauthVersionLast="47" xr6:coauthVersionMax="47" xr10:uidLastSave="{00000000-0000-0000-0000-000000000000}"/>
  <bookViews>
    <workbookView xWindow="-103" yWindow="-103" windowWidth="16663" windowHeight="9772" tabRatio="914" xr2:uid="{00000000-000D-0000-FFFF-FFFF00000000}"/>
  </bookViews>
  <sheets>
    <sheet name="AUDIT SUMMARY" sheetId="46" r:id="rId1"/>
    <sheet name="General-Staff Knowledge" sheetId="1" r:id="rId2"/>
    <sheet name="General Environment" sheetId="4" r:id="rId3"/>
    <sheet name="General Toys Books" sheetId="5" r:id="rId4"/>
    <sheet name="General Domestic Room" sheetId="9" r:id="rId5"/>
    <sheet name="Treatment Room Clinical Room" sheetId="11" r:id="rId6"/>
    <sheet name="PPE" sheetId="12" r:id="rId7"/>
    <sheet name="Transportation of Specimens" sheetId="49" r:id="rId8"/>
    <sheet name="Sharps Handling &amp; Disposal" sheetId="15" r:id="rId9"/>
    <sheet name="Vaccine Transportation Storage" sheetId="16" r:id="rId10"/>
    <sheet name="Dirty Utility Sluice" sheetId="27" r:id="rId11"/>
    <sheet name="Storeroom &amp; Equipment Storage" sheetId="29" r:id="rId12"/>
    <sheet name="Baby Changing Facilities" sheetId="20" r:id="rId13"/>
    <sheet name="Patient Toilets" sheetId="18" r:id="rId14"/>
    <sheet name="Validations" sheetId="48" r:id="rId15"/>
  </sheets>
  <definedNames>
    <definedName name="_xlnm.Print_Area" localSheetId="0">'AUDIT SUMMARY'!$B$1:$F$29</definedName>
    <definedName name="_xlnm.Print_Area" localSheetId="12">'Baby Changing Facilities'!$A$1:$F$30</definedName>
    <definedName name="_xlnm.Print_Area" localSheetId="10">'Dirty Utility Sluice'!$A$1:$J$34</definedName>
    <definedName name="_xlnm.Print_Area" localSheetId="4">'General Domestic Room'!$A$1:$F$27</definedName>
    <definedName name="_xlnm.Print_Area" localSheetId="2">'General Environment'!$A$1:$F$21</definedName>
    <definedName name="_xlnm.Print_Area" localSheetId="3">'General Toys Books'!$A$1:$F$32</definedName>
    <definedName name="_xlnm.Print_Area" localSheetId="1">'General-Staff Knowledge'!$A$1:$F$33</definedName>
    <definedName name="_xlnm.Print_Area" localSheetId="13">'Patient Toilets'!$A$1:$F$27</definedName>
    <definedName name="_xlnm.Print_Area" localSheetId="6">PPE!$A$1:$F$37</definedName>
    <definedName name="_xlnm.Print_Area" localSheetId="8">'Sharps Handling &amp; Disposal'!$A$1:$J$20</definedName>
    <definedName name="_xlnm.Print_Area" localSheetId="11">'Storeroom &amp; Equipment Storage'!$A$1:$F$45</definedName>
    <definedName name="_xlnm.Print_Area" localSheetId="7">'Transportation of Specimens'!$A$1:$F$17</definedName>
    <definedName name="_xlnm.Print_Area" localSheetId="5">'Treatment Room Clinical Room'!$A$1:$F$46</definedName>
    <definedName name="_xlnm.Print_Area" localSheetId="9">'Vaccine Transportation Storage'!$A$1:$J$45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13" i="49"/>
  <c r="C12" i="49"/>
  <c r="C11" i="49"/>
  <c r="C30" i="1" l="1"/>
  <c r="C15" i="49"/>
  <c r="C17" i="49" s="1"/>
  <c r="F13" i="46" s="1"/>
  <c r="C25" i="20"/>
  <c r="C24" i="20"/>
  <c r="C23" i="20"/>
  <c r="C41" i="11"/>
  <c r="C40" i="11"/>
  <c r="C39" i="11"/>
  <c r="C25" i="5"/>
  <c r="C24" i="5"/>
  <c r="C23" i="5"/>
  <c r="C16" i="4"/>
  <c r="C15" i="4"/>
  <c r="C14" i="4"/>
  <c r="C34" i="1" l="1"/>
  <c r="C23" i="9"/>
  <c r="C22" i="9"/>
  <c r="C21" i="9"/>
  <c r="C33" i="12"/>
  <c r="C32" i="12"/>
  <c r="C31" i="12"/>
  <c r="C16" i="15"/>
  <c r="C15" i="15"/>
  <c r="C14" i="15"/>
  <c r="C41" i="16"/>
  <c r="C40" i="16"/>
  <c r="C39" i="16"/>
  <c r="C22" i="18"/>
  <c r="C21" i="18"/>
  <c r="C20" i="18"/>
  <c r="C41" i="29"/>
  <c r="C40" i="29"/>
  <c r="C39" i="29"/>
  <c r="C30" i="27"/>
  <c r="C29" i="27"/>
  <c r="C28" i="27"/>
  <c r="C43" i="29" l="1"/>
  <c r="C45" i="29" s="1"/>
  <c r="F17" i="46" s="1"/>
  <c r="C32" i="27"/>
  <c r="C34" i="27" s="1"/>
  <c r="F16" i="46" s="1"/>
  <c r="C27" i="20" l="1"/>
  <c r="C30" i="20" s="1"/>
  <c r="F18" i="46" s="1"/>
  <c r="C24" i="18"/>
  <c r="C26" i="18" s="1"/>
  <c r="F19" i="46" s="1"/>
  <c r="C43" i="16"/>
  <c r="C45" i="16" s="1"/>
  <c r="F15" i="46" s="1"/>
  <c r="C18" i="15"/>
  <c r="C20" i="15" s="1"/>
  <c r="F14" i="46" s="1"/>
  <c r="C35" i="12" l="1"/>
  <c r="C37" i="12" s="1"/>
  <c r="F12" i="46" s="1"/>
  <c r="C43" i="11" l="1"/>
  <c r="C46" i="11" s="1"/>
  <c r="F11" i="46" s="1"/>
  <c r="C25" i="9" l="1"/>
  <c r="C27" i="9" s="1"/>
  <c r="F10" i="46" s="1"/>
  <c r="C27" i="5"/>
  <c r="C32" i="5" s="1"/>
  <c r="F9" i="46" s="1"/>
  <c r="C18" i="4"/>
  <c r="C21" i="4" s="1"/>
  <c r="F8" i="46" s="1"/>
  <c r="F7" i="46" l="1"/>
  <c r="F20" i="46" s="1"/>
</calcChain>
</file>

<file path=xl/sharedStrings.xml><?xml version="1.0" encoding="utf-8"?>
<sst xmlns="http://schemas.openxmlformats.org/spreadsheetml/2006/main" count="380" uniqueCount="250">
  <si>
    <t>No</t>
  </si>
  <si>
    <t>Yes</t>
  </si>
  <si>
    <t>N/A</t>
  </si>
  <si>
    <t>Comments</t>
  </si>
  <si>
    <t>Statement</t>
  </si>
  <si>
    <t>Current 
% score</t>
  </si>
  <si>
    <t>Date of Audit:</t>
  </si>
  <si>
    <t>Personal Protective Equipment</t>
  </si>
  <si>
    <t>Date Audit Report Completed:</t>
  </si>
  <si>
    <t>Overall Score</t>
  </si>
  <si>
    <t>Nursing Home</t>
  </si>
  <si>
    <t>Residential Home</t>
  </si>
  <si>
    <t>Yes/No/NA</t>
  </si>
  <si>
    <t>Standards Audited:</t>
  </si>
  <si>
    <t>Helen Healey</t>
  </si>
  <si>
    <t>Helen Wilcox</t>
  </si>
  <si>
    <t>Claire Sherratt</t>
  </si>
  <si>
    <t>Nursing &amp; Residential Home</t>
  </si>
  <si>
    <t>Audit Scoring Key:</t>
  </si>
  <si>
    <t>Question Number</t>
  </si>
  <si>
    <t>Yes &amp; No</t>
  </si>
  <si>
    <t>80 - 94%</t>
  </si>
  <si>
    <t>95 - 100%</t>
  </si>
  <si>
    <t>79% and below</t>
  </si>
  <si>
    <t>% Audit Score
Dirty Utility/Sluice</t>
  </si>
  <si>
    <t>Good Compliance</t>
  </si>
  <si>
    <t>Are single use gloves (in a range of sizes) available?</t>
  </si>
  <si>
    <t>Action Required</t>
  </si>
  <si>
    <t>Urgent Action/
Improvement Required</t>
  </si>
  <si>
    <t>Is the environment free from clutter?</t>
  </si>
  <si>
    <t>Laura Peers</t>
  </si>
  <si>
    <t>Ciara Ramsden</t>
  </si>
  <si>
    <t>Sarah Deveney</t>
  </si>
  <si>
    <t>Sally Voas</t>
  </si>
  <si>
    <t>Jenny Dawson</t>
  </si>
  <si>
    <t>Vicky Young</t>
  </si>
  <si>
    <t>Karen Clearkin</t>
  </si>
  <si>
    <t>Audit Completed By:</t>
  </si>
  <si>
    <t>Have practice audits been undertaken and improvements made?  Are recent action plans with a proposed date in progress/completed?</t>
  </si>
  <si>
    <t>Do staff know what to do if they or a colleague sustains an inoculation injury?</t>
  </si>
  <si>
    <t>Do staff know how to decontaminate a blood or bodily fluid spillage safely?</t>
  </si>
  <si>
    <t>Are staff adhering to bare below the elbow?</t>
  </si>
  <si>
    <t>Are staff aware of the items of equipment for which they are responsible for cleaning?</t>
  </si>
  <si>
    <t>Are single-use items used once and then discarded?</t>
  </si>
  <si>
    <t>Is all equipment included within the departments cleaning checklist?</t>
  </si>
  <si>
    <t>Are outside waste containers or storage waste compound areas kept clean and tidy without evidence of vermin and or inappropriate items?</t>
  </si>
  <si>
    <t>Are patients provided with appropriate containers for specimens to be obtained at home?</t>
  </si>
  <si>
    <t xml:space="preserve">Is there access to alcohol-based hand rub near reception? </t>
  </si>
  <si>
    <t>Are all furnishings and fittings visibly clean?</t>
  </si>
  <si>
    <t>Are all furnishings and fittings in a good state of repair?</t>
  </si>
  <si>
    <t>Is the floor visibly clean?</t>
  </si>
  <si>
    <t>Is the flooring in a good state of repair?</t>
  </si>
  <si>
    <t>Is the environment tidy and uncluttered?</t>
  </si>
  <si>
    <t>% Audit Score
General Environment</t>
  </si>
  <si>
    <t>% Audit Score
General/Staff Knowledge</t>
  </si>
  <si>
    <t>Are all toys/books included on cleaning schedules?</t>
  </si>
  <si>
    <t>Are toys/books when not in use stored in a designated storage area?</t>
  </si>
  <si>
    <t>% Audit Score
General Toys/Books</t>
  </si>
  <si>
    <t>Is the domestic room suitable given the items requiring storage and the procedures performed in there?</t>
  </si>
  <si>
    <t>Are mop heads laundered after use or disposable?</t>
  </si>
  <si>
    <t>Are any unused/cleaned items stored such that they are free from any likely splash contamination?</t>
  </si>
  <si>
    <t>Are cleaning cloths laundered after use or disposable or microfibre used in line with manufacturers instructions?</t>
  </si>
  <si>
    <t xml:space="preserve"> Are waste bags labelled before storage?</t>
  </si>
  <si>
    <t>Are full waste bags stored in a designated safe, lockable area?</t>
  </si>
  <si>
    <t>Are cleaning schedules completed, signed and up to date with frequencies and responsibilities identified?</t>
  </si>
  <si>
    <t>Do the domestic staff have access to appropriate PPE?</t>
  </si>
  <si>
    <t>Is there easy access to handwash facilities either within the room or close by?</t>
  </si>
  <si>
    <t xml:space="preserve">Are cleaning and disinfectant products available?  </t>
  </si>
  <si>
    <t>% Audit Score
General Domestic Room</t>
  </si>
  <si>
    <t>% Audit Score
Treatment Room - Clinical Room</t>
  </si>
  <si>
    <t>Is the handwash basin easily accessible to users?</t>
  </si>
  <si>
    <t>Is the hand wash basin clean, in good condition and devoid of extraneous items?</t>
  </si>
  <si>
    <t>Is the soap dispensed from a single use cartridge?</t>
  </si>
  <si>
    <t>Is the liquid soap dispenser wall mounted and containing soap?</t>
  </si>
  <si>
    <t>Is the soap dispenser visibly clean?</t>
  </si>
  <si>
    <t>Is there a laminated hand hygiene poster displayed?</t>
  </si>
  <si>
    <t>Are all posters laminated and wipeable?</t>
  </si>
  <si>
    <t>Is alcohol-based hand rub available at the point of care?</t>
  </si>
  <si>
    <t>Are alcohol-based hand rub containers visibly clean?</t>
  </si>
  <si>
    <t xml:space="preserve"> Are the bins clean, in good condition, not overfilled and operated by a hands free system?</t>
  </si>
  <si>
    <t>Are all products stored above floor level?</t>
  </si>
  <si>
    <t>Are all work surfaces free from clutter/ inappropriate items?</t>
  </si>
  <si>
    <t>Is the examination couch/chair visibly clean and in good condition?</t>
  </si>
  <si>
    <t>Are all curtains visibly clean and on a cleaning/replacement schedule?</t>
  </si>
  <si>
    <t>Is all equipment i.e. stethoscopes, Blood pressure monitoring, doppler machines clean/cleanable and in good state of repair?</t>
  </si>
  <si>
    <t>Is all this equipment cleaned in between patient use?</t>
  </si>
  <si>
    <t>Is there an equipment cleaning checklist that is completed and up to date?</t>
  </si>
  <si>
    <t>Are single use plastic aprons (or gowns if required) available?</t>
  </si>
  <si>
    <t>Are all PPE stored appropriately away from the risk of contamination?</t>
  </si>
  <si>
    <t>% Audit Score
PPE</t>
  </si>
  <si>
    <t>% Audit Score
Sharps Handling &amp; Disposal</t>
  </si>
  <si>
    <t>Are sharps containers assembled correctly?</t>
  </si>
  <si>
    <t>Are sharps disposed correctly via the correct colour coded stream?</t>
  </si>
  <si>
    <t>Are used needles and syringes discarded as a complete single unit?</t>
  </si>
  <si>
    <t>Are locked sharps containers stored in a secure facility away from public access until collected for disposal?</t>
  </si>
  <si>
    <t>Is there a laminated poster available for the management of an inoculation contamination injury?</t>
  </si>
  <si>
    <t>Is there a policy/procedure for the safe receipt, storage and transportation of vaccines?</t>
  </si>
  <si>
    <t>Is there a named individual who is responsible for receiving &amp; storing vaccines?</t>
  </si>
  <si>
    <t>Are vaccines placed immediately in a designated vaccine refrigerator on delivery?</t>
  </si>
  <si>
    <t>Are vaccine types, quantities, batch numbers, expiry dates and date and time received recorded?</t>
  </si>
  <si>
    <t>Does the refrigerator have an uninterrupted electrical supply or where not practical to do so is the plug identified as being for a drug fridge and therefore not to be switched off?</t>
  </si>
  <si>
    <t>Is the refrigerator situated away from a heat source and is air able to freely circulate around it?</t>
  </si>
  <si>
    <t>Are the contents evenly distributed within the refrigerator to allow air to circulate?</t>
  </si>
  <si>
    <t>Is the refrigerator locked?</t>
  </si>
  <si>
    <t>Is the refrigerator located in an area with restricted public access?</t>
  </si>
  <si>
    <t>Is there a back up plan in the event of a refrigerator failure?</t>
  </si>
  <si>
    <t>Are vaccines stored in their original packaging?</t>
  </si>
  <si>
    <t>Are vaccines in date with no more than 4 weeks of stock?</t>
  </si>
  <si>
    <t>Are vaccine stocks rotated and used according to date?</t>
  </si>
  <si>
    <t>Is the fridge fitted with a minimum maximum thermometer?</t>
  </si>
  <si>
    <t>Are temperature checks performed and recorded each working day?</t>
  </si>
  <si>
    <t>Are actual, maximum and minimum temperatures being recorded?</t>
  </si>
  <si>
    <t>Is the maximum and minimum thermometer reset after being read?</t>
  </si>
  <si>
    <t>Is there a system in place for safe disposal of expired/surplus/damaged vaccines?</t>
  </si>
  <si>
    <t>Are vaccines only removed from the base refrigerator immediately before leaving for an external session?</t>
  </si>
  <si>
    <t>Are vaccines returned immediately to the base refrigerator after an external session?</t>
  </si>
  <si>
    <t>During transport, are vaccines wrapped in bubble wrap (or similar insulation material) stored in a suitable approved cool box with a maximum and minimum thermometer with cool packs?</t>
  </si>
  <si>
    <t>Have all staff who receive and store vaccines received training (including maintenance of the cold chain)?</t>
  </si>
  <si>
    <t>% Audit Score
Vaccine Transportation/Storage</t>
  </si>
  <si>
    <t>% Audit Score
Patient Toilets</t>
  </si>
  <si>
    <t>Is there a hand hygiene poster available?</t>
  </si>
  <si>
    <t>Are there facilities available for correct disposal of domestic and offensive waste?</t>
  </si>
  <si>
    <t>Is the waste bin, clean, in good condition and hands free operated?</t>
  </si>
  <si>
    <t>Is the allocated toilet cleaning regime sufficient to maintain toilet cleanliness?</t>
  </si>
  <si>
    <t>% Audit Score
Baby Changing Facilities</t>
  </si>
  <si>
    <t>Is baby changing equipment in good condition and clean?</t>
  </si>
  <si>
    <t>Is there information displayed for parents on how to clean the baby changing area afterwards?</t>
  </si>
  <si>
    <t>Are cleaning materials for parents available?</t>
  </si>
  <si>
    <t>Is there a dedicated hand washing sink?</t>
  </si>
  <si>
    <t>Is a laminated hand hygiene poster available?</t>
  </si>
  <si>
    <t>Are there facilities available for correct disposal of domestic and offensive (if applicable) waste?</t>
  </si>
  <si>
    <t>Is the floor, walls and all surfaces, clean, cleanable and in good condition?</t>
  </si>
  <si>
    <t>Are appropriate cleaning material and disinfectants available?</t>
  </si>
  <si>
    <t>Are all disinfectants including spill kits locked away in a COSHH approved cupboard?</t>
  </si>
  <si>
    <t>Is there an equipment cleaning sink (not used for hand hygiene)?</t>
  </si>
  <si>
    <t>Is there a safe system for discarding all bodily fluids?</t>
  </si>
  <si>
    <t>Is a poster available for the management of blood and bodily fluid spillages?</t>
  </si>
  <si>
    <t>Are all items stored away from the risk of possible splash contamination?</t>
  </si>
  <si>
    <t>Are appropriate waste bins available for the disposal of domestic, offensive/infectious waste?</t>
  </si>
  <si>
    <t>Are the waste bins, clean, in good condition and hands free operated?</t>
  </si>
  <si>
    <t>Is the waste segregated correctly?</t>
  </si>
  <si>
    <t>% Audit Score
Storeroom &amp; Storage of Equipment</t>
  </si>
  <si>
    <t>Are all items stored above floor level apart from items designed to be placed on the floor?</t>
  </si>
  <si>
    <t>Are specimens in appropriate containers and packaging?</t>
  </si>
  <si>
    <t>Is there a designated specimen fridge used only for specimens?</t>
  </si>
  <si>
    <t>% Audit Score
Transportation of Specimens</t>
  </si>
  <si>
    <t>General/Staff Knowledge</t>
  </si>
  <si>
    <t>1. General/Staff Knowledge</t>
  </si>
  <si>
    <t>2. General Environment</t>
  </si>
  <si>
    <t>3. General Toys/Books</t>
  </si>
  <si>
    <t>4. General Domestic Room</t>
  </si>
  <si>
    <t>5. Treatment Room Clinical</t>
  </si>
  <si>
    <t>General - Toys/Books</t>
  </si>
  <si>
    <t>General - Domestic Room</t>
  </si>
  <si>
    <t>Treatment Room - Clinical</t>
  </si>
  <si>
    <t>Transportation of Specimens</t>
  </si>
  <si>
    <t>Sharps Handling &amp; Disposal</t>
  </si>
  <si>
    <t>General - Environment</t>
  </si>
  <si>
    <t>Vaccine Transportation &amp; Storage</t>
  </si>
  <si>
    <t>Dirty Utility/Sluice</t>
  </si>
  <si>
    <t>Storeroom &amp; Equipment Storage</t>
  </si>
  <si>
    <t>Baby Changing Facilities</t>
  </si>
  <si>
    <t>Patient Toilets</t>
  </si>
  <si>
    <t>6. Personal Protective Equipment</t>
  </si>
  <si>
    <t>7. Transportation of Specimens</t>
  </si>
  <si>
    <t>8. Sharps Handling &amp; Disposal</t>
  </si>
  <si>
    <t>9. Vaccine Transportation &amp; Storage</t>
  </si>
  <si>
    <t>10. Dirty Utility &amp; Sluice</t>
  </si>
  <si>
    <t>(Adapted from Infection Prevention Society Tool for General Practitioner Settings - Quality Improvement Tool v2 2016)</t>
  </si>
  <si>
    <t>Does this GP practice have a designated person responsible leading on IPC who completes audits and monitors regularly? e.g., GP setting manager?</t>
  </si>
  <si>
    <t>Is there clear information about when and how to contact the IPC service? including out of hours?</t>
  </si>
  <si>
    <t>Is there evidence of a process /agenda for reporting IPC risks/untoward incidence in practice significant event meetings?</t>
  </si>
  <si>
    <t>Have staff in this GP setting been offered immunisation as per current national guidance?</t>
  </si>
  <si>
    <t>Are practice staff aware of and compliant with the policy of being absent from work when they are potentially infectious?</t>
  </si>
  <si>
    <t>Have all staff in this GP setting received IPC induction training and up to date with IPC mandatory training?</t>
  </si>
  <si>
    <t>Are other items e.g., TV screens, computer screens, telephones clean/cleanable and in good condition?</t>
  </si>
  <si>
    <t>Is the play area visibly clean? Cleanable and in good state of repair?</t>
  </si>
  <si>
    <t>Are all toys/books visibly clean, cleanable and in good condition?</t>
  </si>
  <si>
    <t>Is the domestic room including floors, furnishings and fittings and its contents, clean, in good condition, tidy and free from clutter?</t>
  </si>
  <si>
    <t>Is there a disposal unit for the disposal of contaminated wastewater in the domestic room?</t>
  </si>
  <si>
    <t>Is the unit for the disposal of contaminated wastewater visibly clean?</t>
  </si>
  <si>
    <t>Are all furnishings and fittings visibly clean, in a good state of repair?</t>
  </si>
  <si>
    <t>Is the flooring in a good state of repair minimising infection risk ?</t>
  </si>
  <si>
    <t>Is there a designated hand wash basin used for handwashing only? Is the hand wash basin clean, in good condition and devoid of extraneous items? NB: All rooms used as clinical to have hand wash basin present.</t>
  </si>
  <si>
    <t>Is there a procedure for the safe handling of clinical specimens which includes: the collection, labelling, storage pre-collection and transportation of clinical specimens?</t>
  </si>
  <si>
    <t>Have staff who secure and send laboratory specimens received training on the safe handling?</t>
  </si>
  <si>
    <t>Are specimens awaiting collection stored appropriate, away from public and staff rest rooms/areas?</t>
  </si>
  <si>
    <t>Is there a policy for remedial action if vaccines are stored outside of the manufacturers recommended temperature ranges? i.e., 2- 8 degrees</t>
  </si>
  <si>
    <t>Is an audit undertaken annually of the entire vaccine process (receipt, storage, transportation, and usage)?</t>
  </si>
  <si>
    <t>Is there a named individual / deputy who is responsible for receiving &amp; storing vaccines?</t>
  </si>
  <si>
    <t>Are all vaccines when delivered checked against the delivery note?</t>
  </si>
  <si>
    <t>Are vaccines stored in a designated fridge, which is fit for purpose i.e. not domestic model?</t>
  </si>
  <si>
    <t>Is the fridge checked, defrosted, and cleaned monthly, whilst vaccines are kept in an approved cool box with a minimum and maximum temperature range or 2nd fridge?</t>
  </si>
  <si>
    <t>Are there records of servicing, defrosting and cleaning, calibration and electrical testing recorded in with manufacturer’s instructions?</t>
  </si>
  <si>
    <t>Are recorded temperatures within the acceptable range of 2oC – 8oC?</t>
  </si>
  <si>
    <t>Has the refrigerator an alarm which activates when its temperature exceeds 8oC, or when it falls below 2oC ?</t>
  </si>
  <si>
    <t>Is the environment including floor visibly clean, cleanable and in good condition?</t>
  </si>
  <si>
    <t>Are all toilet areas, including the floor, visibly clean, clutter free and in good condition?</t>
  </si>
  <si>
    <t>Are toilet brushes and their holders visibly clean?</t>
  </si>
  <si>
    <t>Practice Manager:</t>
  </si>
  <si>
    <t>Accompanied By:</t>
  </si>
  <si>
    <t>GP Practice:</t>
  </si>
  <si>
    <t>Address:</t>
  </si>
  <si>
    <t>Actions
(To be completed by Practice Manager)</t>
  </si>
  <si>
    <t>Date of Completion 
(To be completed by Practice Manager)</t>
  </si>
  <si>
    <t xml:space="preserve">Do staff (if appropriate to their job role) receive training in aseptic technique? </t>
  </si>
  <si>
    <t xml:space="preserve">Are staff aware when not to undertake dipstick urinalysis of urine for the diagnosis of UTIs ? </t>
  </si>
  <si>
    <t>Is there a process in place to review specimen results to ensure that patients are receiving appropriate antibiotic treatment?</t>
  </si>
  <si>
    <t>Is the basin of a safe design i.e plug free, overflow free, waste offset from tap flow, providing water at a comfortable temperature (ie mixer taps or thermostatically controlled), elbow operated or paper towels used to turn off taps?</t>
  </si>
  <si>
    <t>Are hand hygiene products readily available including liquid soap and paper towels</t>
  </si>
  <si>
    <t>Are hand hygiene products readily available including liquid soap and paper towels?</t>
  </si>
  <si>
    <t>Is there a dedicated hand wash basin?</t>
  </si>
  <si>
    <t>Do staff know the symbol 
used to indicate single use?</t>
  </si>
  <si>
    <t>Is a sluice room available?</t>
  </si>
  <si>
    <t>Are specimen collection envelopes /transport boxes visibly clean?</t>
  </si>
  <si>
    <t>Is all cleaning equipment (to include mops and buckets/mop bucket ringers) stored clean and dry with mops stored inverted?</t>
  </si>
  <si>
    <t>Are waste bags filled up to ¾ full and capable of being tied/secured?</t>
  </si>
  <si>
    <t>Is there a colour coding system in place for cleaning equipment/environment, and a colour coding poster displayed?</t>
  </si>
  <si>
    <t>Are paper towels available from an enclosed dispenser and is it visibly clean?</t>
  </si>
  <si>
    <t>Is waste segregated correctly ie domestic/offensive/infectious waste?</t>
  </si>
  <si>
    <t>Are dressing trolleys/trays clean, structurally sound and in a good state of repair?</t>
  </si>
  <si>
    <t>Are sterile products stored correctly and storage area visibly clean?</t>
  </si>
  <si>
    <t>Are any pillows visibly clean and in good condition?</t>
  </si>
  <si>
    <t>Any instruments requiring decontamination using an autoclave are they stored in a rigid, lidded container and labelled correctly?</t>
  </si>
  <si>
    <t>Are spillage kits available and stored correctly?</t>
  </si>
  <si>
    <t>Are tourniquets single use?</t>
  </si>
  <si>
    <t>Are staff aware of their cleaning responsibilities within the clinical treatment room?</t>
  </si>
  <si>
    <t>Are detergent /disinfection wipes available?</t>
  </si>
  <si>
    <t>Are chlorine based disinfection wipes available following high risk contamination e.g after a suspected infectious patient?</t>
  </si>
  <si>
    <t>Is eye protection available if required?</t>
  </si>
  <si>
    <t>Are fluid resistant facemasks available?</t>
  </si>
  <si>
    <t>Are FFP3 masks available if required?</t>
  </si>
  <si>
    <t>Does the GP practice comply with the National Infection Prevention and Control Manual for PPE?</t>
  </si>
  <si>
    <t>Are PPE competency checklists completed for staff?</t>
  </si>
  <si>
    <t>Are hand hygiene competencies completed for clinical staff?</t>
  </si>
  <si>
    <t>Are sharps bins only used for the disposal of sharps i.e no other waste?</t>
  </si>
  <si>
    <t>Are sharps bins stored appropriately, and safety cover/temporary closure in place following use?</t>
  </si>
  <si>
    <t>Is the liquid soap dispenser wall mounted and containing soap, and is it visibly clean?</t>
  </si>
  <si>
    <t>Are paper towels available from an enclosed dispenser, and is it visibly clean?</t>
  </si>
  <si>
    <t>Is PPE available either within or very close to the sluice?</t>
  </si>
  <si>
    <t>Is the chilled water machine clean, cleaned in line with manufacturer’s instructions and subject to planned maintenance?</t>
  </si>
  <si>
    <t>Is there a chilled water machine, and has this been connected from a mains supply?</t>
  </si>
  <si>
    <t>11. Storeroom &amp; Equipment Storage</t>
  </si>
  <si>
    <t>12. Baby Changing Facilities</t>
  </si>
  <si>
    <t>13. Patient Toilets</t>
  </si>
  <si>
    <t>Is the storeroom/equipment storage free from clutter?</t>
  </si>
  <si>
    <t>Are all items in the storeroom/equipment stored away from any possible splash contamination and protected from dust?</t>
  </si>
  <si>
    <t>Are all items of equipment clean and in good condition?</t>
  </si>
  <si>
    <t>Is couch roll available if required?</t>
  </si>
  <si>
    <t>Infection Prevention &amp; Control Environmental Audit Tool 2026 for General Practice (Version 2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</si>
</sst>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5" borderId="10" xfId="0" applyFill="1" applyBorder="1" applyAlignment="1">
      <alignment wrapText="1"/>
    </xf>
    <xf numFmtId="0" fontId="0" fillId="5" borderId="10" xfId="0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9" xfId="0" applyFill="1" applyBorder="1" applyAlignment="1">
      <alignment vertical="top" wrapText="1"/>
    </xf>
    <xf numFmtId="0" fontId="0" fillId="0" borderId="12" xfId="0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5" borderId="10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wrapText="1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3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0" xfId="0" applyFill="1" applyAlignment="1">
      <alignment vertical="top" wrapText="1"/>
    </xf>
    <xf numFmtId="0" fontId="10" fillId="0" borderId="1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1" fontId="14" fillId="5" borderId="1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0" fillId="0" borderId="10" xfId="0" applyBorder="1"/>
    <xf numFmtId="14" fontId="0" fillId="0" borderId="10" xfId="0" applyNumberFormat="1" applyBorder="1"/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16" fillId="0" borderId="10" xfId="0" applyFont="1" applyBorder="1"/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0" borderId="18" xfId="0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6" borderId="10" xfId="0" applyFill="1" applyBorder="1" applyAlignment="1">
      <alignment vertical="top" wrapText="1"/>
    </xf>
    <xf numFmtId="0" fontId="0" fillId="6" borderId="10" xfId="0" applyFill="1" applyBorder="1" applyAlignment="1">
      <alignment horizontal="center" vertical="center"/>
    </xf>
    <xf numFmtId="0" fontId="0" fillId="6" borderId="10" xfId="0" applyFill="1" applyBorder="1"/>
    <xf numFmtId="0" fontId="0" fillId="6" borderId="17" xfId="0" applyFill="1" applyBorder="1" applyAlignment="1">
      <alignment vertical="top" wrapText="1"/>
    </xf>
    <xf numFmtId="0" fontId="0" fillId="6" borderId="18" xfId="0" applyFill="1" applyBorder="1" applyAlignment="1">
      <alignment horizontal="center" vertical="center"/>
    </xf>
    <xf numFmtId="0" fontId="0" fillId="6" borderId="5" xfId="0" applyFill="1" applyBorder="1" applyAlignment="1">
      <alignment vertical="top" wrapText="1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vertical="top" wrapText="1"/>
    </xf>
    <xf numFmtId="0" fontId="0" fillId="6" borderId="13" xfId="0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6" borderId="9" xfId="0" applyFill="1" applyBorder="1" applyAlignment="1">
      <alignment vertical="top" wrapText="1"/>
    </xf>
    <xf numFmtId="0" fontId="0" fillId="6" borderId="12" xfId="0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5" borderId="22" xfId="0" applyFill="1" applyBorder="1" applyAlignment="1">
      <alignment vertical="top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15" fillId="0" borderId="0" xfId="0" applyFont="1" applyAlignment="1">
      <alignment horizontal="center" vertical="center"/>
    </xf>
    <xf numFmtId="0" fontId="3" fillId="0" borderId="0" xfId="0" applyFont="1"/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7" fillId="5" borderId="6" xfId="1" applyFill="1" applyBorder="1" applyAlignment="1">
      <alignment horizontal="left" vertical="center"/>
    </xf>
    <xf numFmtId="1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5" borderId="13" xfId="0" applyFill="1" applyBorder="1" applyAlignment="1">
      <alignment horizontal="left" vertical="center" wrapText="1"/>
    </xf>
    <xf numFmtId="0" fontId="6" fillId="0" borderId="0" xfId="0" applyFont="1" applyAlignment="1">
      <alignment horizontal="left" indent="6"/>
    </xf>
    <xf numFmtId="1" fontId="0" fillId="0" borderId="15" xfId="0" applyNumberFormat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20" fillId="0" borderId="12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indent="6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4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102869</xdr:rowOff>
    </xdr:from>
    <xdr:to>
      <xdr:col>1</xdr:col>
      <xdr:colOff>1836420</xdr:colOff>
      <xdr:row>3</xdr:row>
      <xdr:rowOff>274320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149C71-94F8-485C-A36D-167186C1AF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4" t="38379" r="68984" b="10016"/>
        <a:stretch/>
      </xdr:blipFill>
      <xdr:spPr bwMode="auto">
        <a:xfrm>
          <a:off x="196215" y="102869"/>
          <a:ext cx="1821180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163830</xdr:colOff>
      <xdr:row>4</xdr:row>
      <xdr:rowOff>0</xdr:rowOff>
    </xdr:from>
    <xdr:to>
      <xdr:col>6</xdr:col>
      <xdr:colOff>57150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163830" y="1228725"/>
          <a:ext cx="10380345" cy="152400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0</xdr:row>
      <xdr:rowOff>77048</xdr:rowOff>
    </xdr:from>
    <xdr:to>
      <xdr:col>6</xdr:col>
      <xdr:colOff>110967</xdr:colOff>
      <xdr:row>3</xdr:row>
      <xdr:rowOff>295750</xdr:rowOff>
    </xdr:to>
    <xdr:pic>
      <xdr:nvPicPr>
        <xdr:cNvPr id="4" name="Picture 3" descr="NewStyleHead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35" t="19643" r="6320" b="10119"/>
        <a:stretch/>
      </xdr:blipFill>
      <xdr:spPr bwMode="auto">
        <a:xfrm>
          <a:off x="9001125" y="77048"/>
          <a:ext cx="1596867" cy="88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58782</xdr:colOff>
      <xdr:row>1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44400" cy="1428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54429</xdr:colOff>
      <xdr:row>1</xdr:row>
      <xdr:rowOff>130629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34875" cy="123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6</xdr:col>
      <xdr:colOff>56062</xdr:colOff>
      <xdr:row>1</xdr:row>
      <xdr:rowOff>94434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1" y="200025"/>
          <a:ext cx="12344400" cy="104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57966</xdr:colOff>
      <xdr:row>1</xdr:row>
      <xdr:rowOff>130629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53925" cy="133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76200</xdr:colOff>
      <xdr:row>1</xdr:row>
      <xdr:rowOff>134166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63450" cy="142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0</xdr:rowOff>
    </xdr:from>
    <xdr:to>
      <xdr:col>3</xdr:col>
      <xdr:colOff>2912177</xdr:colOff>
      <xdr:row>2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180975" y="981074"/>
          <a:ext cx="777240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255059</xdr:colOff>
      <xdr:row>2</xdr:row>
      <xdr:rowOff>0</xdr:rowOff>
    </xdr:from>
    <xdr:to>
      <xdr:col>4</xdr:col>
      <xdr:colOff>816467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255059" y="1038225"/>
          <a:ext cx="1249680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19051</xdr:rowOff>
    </xdr:from>
    <xdr:to>
      <xdr:col>5</xdr:col>
      <xdr:colOff>1392401</xdr:colOff>
      <xdr:row>1</xdr:row>
      <xdr:rowOff>168729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19076"/>
          <a:ext cx="12344400" cy="142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2128631</xdr:colOff>
      <xdr:row>14</xdr:row>
      <xdr:rowOff>18386</xdr:rowOff>
    </xdr:from>
    <xdr:to>
      <xdr:col>1</xdr:col>
      <xdr:colOff>2502829</xdr:colOff>
      <xdr:row>15</xdr:row>
      <xdr:rowOff>10382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81D88A-8FB4-F689-6BE8-9C4E2C1A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1544" y="6462256"/>
          <a:ext cx="380999" cy="366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57150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34875" cy="123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160867</xdr:rowOff>
    </xdr:from>
    <xdr:to>
      <xdr:col>6</xdr:col>
      <xdr:colOff>58782</xdr:colOff>
      <xdr:row>2</xdr:row>
      <xdr:rowOff>94403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361950"/>
          <a:ext cx="12901507" cy="124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58782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44400" cy="114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50152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44400" cy="123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59055</xdr:colOff>
      <xdr:row>1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53925" cy="142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6</xdr:col>
      <xdr:colOff>57151</xdr:colOff>
      <xdr:row>1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3F413-3A03-45FA-AB73-6C2AB936412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1" y="200025"/>
          <a:ext cx="12677775" cy="933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76200</xdr:colOff>
      <xdr:row>1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2" t="12017" r="4464" b="86203"/>
        <a:stretch/>
      </xdr:blipFill>
      <xdr:spPr>
        <a:xfrm>
          <a:off x="0" y="200025"/>
          <a:ext cx="12363450" cy="14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K42"/>
  <sheetViews>
    <sheetView showGridLines="0" tabSelected="1" zoomScaleNormal="100" workbookViewId="0">
      <selection activeCell="C4" sqref="C4"/>
    </sheetView>
  </sheetViews>
  <sheetFormatPr defaultRowHeight="14.6" x14ac:dyDescent="0.4"/>
  <cols>
    <col min="1" max="1" width="2.69140625" customWidth="1"/>
    <col min="2" max="2" width="27.69140625" customWidth="1"/>
    <col min="3" max="3" width="47.23046875" customWidth="1"/>
    <col min="4" max="4" width="2.69140625" customWidth="1"/>
    <col min="5" max="5" width="50.69140625" customWidth="1"/>
    <col min="6" max="6" width="21.84375" customWidth="1"/>
  </cols>
  <sheetData>
    <row r="2" spans="2:11" ht="15.9" x14ac:dyDescent="0.45">
      <c r="B2" s="127" t="s">
        <v>249</v>
      </c>
      <c r="C2" s="127"/>
      <c r="D2" s="127"/>
      <c r="E2" s="127"/>
      <c r="F2" s="127"/>
    </row>
    <row r="3" spans="2:11" ht="22.2" customHeight="1" x14ac:dyDescent="0.4">
      <c r="B3" s="120" t="s">
        <v>168</v>
      </c>
      <c r="C3" s="120"/>
      <c r="D3" s="120"/>
      <c r="E3" s="120"/>
      <c r="F3" s="120"/>
      <c r="G3" s="6"/>
      <c r="H3" s="6"/>
      <c r="I3" s="6"/>
      <c r="J3" s="6"/>
      <c r="K3" s="6"/>
    </row>
    <row r="4" spans="2:11" ht="24.75" customHeight="1" x14ac:dyDescent="0.4">
      <c r="B4" s="13"/>
      <c r="C4" s="13"/>
      <c r="D4" s="13"/>
      <c r="E4" s="13"/>
      <c r="F4" s="13"/>
      <c r="G4" s="6"/>
      <c r="H4" s="6"/>
      <c r="I4" s="6"/>
      <c r="J4" s="6"/>
      <c r="K4" s="6"/>
    </row>
    <row r="5" spans="2:11" ht="15" thickBot="1" x14ac:dyDescent="0.45"/>
    <row r="6" spans="2:11" ht="30" customHeight="1" x14ac:dyDescent="0.4">
      <c r="B6" s="58" t="s">
        <v>201</v>
      </c>
      <c r="C6" s="51"/>
      <c r="D6" s="12"/>
      <c r="E6" s="7" t="s">
        <v>13</v>
      </c>
      <c r="F6" s="110" t="s">
        <v>5</v>
      </c>
    </row>
    <row r="7" spans="2:11" ht="21.75" customHeight="1" x14ac:dyDescent="0.4">
      <c r="B7" s="59" t="s">
        <v>202</v>
      </c>
      <c r="C7" s="47"/>
      <c r="D7" s="12"/>
      <c r="E7" s="111" t="s">
        <v>146</v>
      </c>
      <c r="F7" s="108" t="e">
        <f>'General-Staff Knowledge'!C34</f>
        <v>#DIV/0!</v>
      </c>
    </row>
    <row r="8" spans="2:11" ht="21.75" customHeight="1" x14ac:dyDescent="0.4">
      <c r="B8" s="59" t="s">
        <v>199</v>
      </c>
      <c r="C8" s="47"/>
      <c r="D8" s="12"/>
      <c r="E8" s="111" t="s">
        <v>157</v>
      </c>
      <c r="F8" s="108" t="e">
        <f>'General Environment'!C21</f>
        <v>#DIV/0!</v>
      </c>
    </row>
    <row r="9" spans="2:11" ht="21.75" customHeight="1" x14ac:dyDescent="0.4">
      <c r="B9" s="59" t="s">
        <v>200</v>
      </c>
      <c r="C9" s="47"/>
      <c r="D9" s="12"/>
      <c r="E9" s="111" t="s">
        <v>152</v>
      </c>
      <c r="F9" s="108" t="e">
        <f>'General Toys Books'!C32</f>
        <v>#DIV/0!</v>
      </c>
    </row>
    <row r="10" spans="2:11" ht="21.75" customHeight="1" x14ac:dyDescent="0.4">
      <c r="B10" s="59" t="s">
        <v>6</v>
      </c>
      <c r="C10" s="101"/>
      <c r="D10" s="12"/>
      <c r="E10" s="111" t="s">
        <v>153</v>
      </c>
      <c r="F10" s="108" t="e">
        <f>'General Domestic Room'!C27</f>
        <v>#DIV/0!</v>
      </c>
    </row>
    <row r="11" spans="2:11" ht="21.75" customHeight="1" x14ac:dyDescent="0.4">
      <c r="B11" s="59" t="s">
        <v>37</v>
      </c>
      <c r="C11" s="52"/>
      <c r="D11" s="12"/>
      <c r="E11" s="111" t="s">
        <v>154</v>
      </c>
      <c r="F11" s="108" t="e">
        <f>'Treatment Room Clinical Room'!C46</f>
        <v>#DIV/0!</v>
      </c>
    </row>
    <row r="12" spans="2:11" ht="21.75" customHeight="1" thickBot="1" x14ac:dyDescent="0.45">
      <c r="B12" s="60" t="s">
        <v>8</v>
      </c>
      <c r="C12" s="106"/>
      <c r="D12" s="12"/>
      <c r="E12" s="111" t="s">
        <v>7</v>
      </c>
      <c r="F12" s="108" t="e">
        <f>PPE!C37</f>
        <v>#DIV/0!</v>
      </c>
    </row>
    <row r="13" spans="2:11" ht="21.75" customHeight="1" x14ac:dyDescent="0.4">
      <c r="B13" s="103"/>
      <c r="C13" s="104"/>
      <c r="D13" s="12"/>
      <c r="E13" s="111" t="s">
        <v>155</v>
      </c>
      <c r="F13" s="108" t="e">
        <f>'Transportation of Specimens'!C17</f>
        <v>#DIV/0!</v>
      </c>
    </row>
    <row r="14" spans="2:11" ht="21.75" customHeight="1" x14ac:dyDescent="0.4">
      <c r="B14" s="103"/>
      <c r="C14" s="104"/>
      <c r="D14" s="12"/>
      <c r="E14" s="111" t="s">
        <v>156</v>
      </c>
      <c r="F14" s="108" t="e">
        <f>'Sharps Handling &amp; Disposal'!C20</f>
        <v>#DIV/0!</v>
      </c>
    </row>
    <row r="15" spans="2:11" ht="21.75" customHeight="1" x14ac:dyDescent="0.4">
      <c r="B15" s="103"/>
      <c r="C15" s="105"/>
      <c r="D15" s="12"/>
      <c r="E15" s="111" t="s">
        <v>158</v>
      </c>
      <c r="F15" s="108" t="e">
        <f>'Vaccine Transportation Storage'!C45</f>
        <v>#DIV/0!</v>
      </c>
    </row>
    <row r="16" spans="2:11" ht="21.75" customHeight="1" thickBot="1" x14ac:dyDescent="0.45">
      <c r="B16" s="103"/>
      <c r="C16" s="105"/>
      <c r="D16" s="12"/>
      <c r="E16" s="111" t="s">
        <v>159</v>
      </c>
      <c r="F16" s="109" t="e">
        <f>'Dirty Utility Sluice'!C34</f>
        <v>#DIV/0!</v>
      </c>
    </row>
    <row r="17" spans="2:9" ht="21.75" customHeight="1" thickBot="1" x14ac:dyDescent="0.45">
      <c r="B17" s="118" t="s">
        <v>18</v>
      </c>
      <c r="C17" s="119"/>
      <c r="D17" s="12"/>
      <c r="E17" s="111" t="s">
        <v>160</v>
      </c>
      <c r="F17" s="109" t="e">
        <f>'Storeroom &amp; Equipment Storage'!C45</f>
        <v>#DIV/0!</v>
      </c>
    </row>
    <row r="18" spans="2:9" ht="21.75" customHeight="1" x14ac:dyDescent="0.4">
      <c r="B18" s="44" t="s">
        <v>25</v>
      </c>
      <c r="C18" s="14" t="s">
        <v>22</v>
      </c>
      <c r="D18" s="12"/>
      <c r="E18" s="111" t="s">
        <v>161</v>
      </c>
      <c r="F18" s="109" t="e">
        <f>'Baby Changing Facilities'!C30</f>
        <v>#DIV/0!</v>
      </c>
    </row>
    <row r="19" spans="2:9" ht="21.75" customHeight="1" thickBot="1" x14ac:dyDescent="0.45">
      <c r="B19" s="45" t="s">
        <v>27</v>
      </c>
      <c r="C19" s="15" t="s">
        <v>21</v>
      </c>
      <c r="D19" s="12"/>
      <c r="E19" s="111" t="s">
        <v>162</v>
      </c>
      <c r="F19" s="108" t="e">
        <f>'Patient Toilets'!C26</f>
        <v>#DIV/0!</v>
      </c>
    </row>
    <row r="20" spans="2:9" ht="27.45" customHeight="1" thickBot="1" x14ac:dyDescent="0.45">
      <c r="B20" s="46" t="s">
        <v>28</v>
      </c>
      <c r="C20" s="16" t="s">
        <v>23</v>
      </c>
      <c r="D20" s="12"/>
      <c r="E20" s="112" t="s">
        <v>9</v>
      </c>
      <c r="F20" s="113" t="e">
        <f>SUM(F7:F19)/13</f>
        <v>#DIV/0!</v>
      </c>
    </row>
    <row r="21" spans="2:9" ht="21.75" customHeight="1" x14ac:dyDescent="0.4">
      <c r="D21" s="12"/>
    </row>
    <row r="22" spans="2:9" ht="32.5" customHeight="1" x14ac:dyDescent="0.4">
      <c r="D22" s="12"/>
    </row>
    <row r="23" spans="2:9" ht="21.75" customHeight="1" x14ac:dyDescent="0.4">
      <c r="D23" s="12"/>
    </row>
    <row r="24" spans="2:9" ht="21.75" customHeight="1" x14ac:dyDescent="0.4">
      <c r="D24" s="12"/>
    </row>
    <row r="25" spans="2:9" ht="30.75" customHeight="1" x14ac:dyDescent="0.4">
      <c r="D25" s="12"/>
    </row>
    <row r="26" spans="2:9" ht="30.75" customHeight="1" x14ac:dyDescent="0.4">
      <c r="D26" s="12"/>
    </row>
    <row r="27" spans="2:9" ht="30.75" customHeight="1" x14ac:dyDescent="0.4">
      <c r="D27" s="12"/>
    </row>
    <row r="28" spans="2:9" x14ac:dyDescent="0.4">
      <c r="D28" s="12"/>
      <c r="E28" s="9"/>
    </row>
    <row r="29" spans="2:9" x14ac:dyDescent="0.4">
      <c r="E29" s="9"/>
      <c r="G29" s="9"/>
      <c r="H29" s="9"/>
      <c r="I29" s="9"/>
    </row>
    <row r="30" spans="2:9" x14ac:dyDescent="0.4">
      <c r="C30" s="1"/>
      <c r="D30" s="10"/>
      <c r="E30" s="9"/>
      <c r="G30" s="9"/>
      <c r="H30" s="9"/>
      <c r="I30" s="9"/>
    </row>
    <row r="31" spans="2:9" x14ac:dyDescent="0.4">
      <c r="C31" s="1"/>
      <c r="D31" s="10"/>
      <c r="E31" s="8"/>
      <c r="G31" s="9"/>
      <c r="H31" s="9"/>
      <c r="I31" s="9"/>
    </row>
    <row r="32" spans="2:9" x14ac:dyDescent="0.4">
      <c r="C32" s="10"/>
      <c r="D32" s="11"/>
      <c r="E32" s="8"/>
      <c r="F32" s="8"/>
      <c r="G32" s="8"/>
      <c r="H32" s="8"/>
      <c r="I32" s="8"/>
    </row>
    <row r="33" spans="3:9" x14ac:dyDescent="0.4">
      <c r="C33" s="10"/>
      <c r="D33" s="11"/>
      <c r="E33" s="8"/>
      <c r="F33" s="8"/>
      <c r="G33" s="8"/>
      <c r="H33" s="8"/>
      <c r="I33" s="8"/>
    </row>
    <row r="34" spans="3:9" x14ac:dyDescent="0.4">
      <c r="C34" s="10"/>
      <c r="D34" s="11"/>
      <c r="E34" s="8"/>
      <c r="F34" s="8"/>
      <c r="G34" s="8"/>
      <c r="H34" s="8"/>
      <c r="I34" s="8"/>
    </row>
    <row r="35" spans="3:9" x14ac:dyDescent="0.4">
      <c r="C35" s="10"/>
      <c r="D35" s="11"/>
      <c r="E35" s="8"/>
      <c r="F35" s="8"/>
      <c r="G35" s="8"/>
      <c r="H35" s="8"/>
      <c r="I35" s="8"/>
    </row>
    <row r="36" spans="3:9" x14ac:dyDescent="0.4">
      <c r="C36" s="10"/>
      <c r="D36" s="11"/>
      <c r="E36" s="8"/>
      <c r="F36" s="8"/>
      <c r="G36" s="8"/>
      <c r="H36" s="8"/>
      <c r="I36" s="8"/>
    </row>
    <row r="37" spans="3:9" x14ac:dyDescent="0.4">
      <c r="C37" s="10"/>
      <c r="D37" s="11"/>
      <c r="E37" s="8"/>
      <c r="F37" s="8"/>
      <c r="G37" s="8"/>
      <c r="H37" s="8"/>
      <c r="I37" s="8"/>
    </row>
    <row r="38" spans="3:9" x14ac:dyDescent="0.4">
      <c r="C38" s="10"/>
      <c r="D38" s="11"/>
      <c r="E38" s="8"/>
      <c r="F38" s="8"/>
      <c r="G38" s="8"/>
      <c r="H38" s="8"/>
      <c r="I38" s="8"/>
    </row>
    <row r="39" spans="3:9" x14ac:dyDescent="0.4">
      <c r="C39" s="10"/>
      <c r="D39" s="8"/>
      <c r="E39" s="8"/>
      <c r="F39" s="8"/>
      <c r="G39" s="8"/>
      <c r="H39" s="8"/>
      <c r="I39" s="8"/>
    </row>
    <row r="40" spans="3:9" x14ac:dyDescent="0.4">
      <c r="C40" s="10"/>
      <c r="D40" s="8"/>
      <c r="E40" s="8"/>
      <c r="F40" s="8"/>
      <c r="G40" s="8"/>
      <c r="H40" s="8"/>
      <c r="I40" s="8"/>
    </row>
    <row r="41" spans="3:9" x14ac:dyDescent="0.4">
      <c r="C41" s="10"/>
      <c r="D41" s="8"/>
      <c r="E41" s="8"/>
      <c r="F41" s="8"/>
      <c r="G41" s="8"/>
      <c r="H41" s="8"/>
      <c r="I41" s="8"/>
    </row>
    <row r="42" spans="3:9" x14ac:dyDescent="0.4">
      <c r="C42" s="11"/>
      <c r="D42" s="11"/>
      <c r="G42" s="8"/>
      <c r="H42" s="8"/>
      <c r="I42" s="8"/>
    </row>
  </sheetData>
  <mergeCells count="3">
    <mergeCell ref="B17:C17"/>
    <mergeCell ref="B2:F2"/>
    <mergeCell ref="B3:F3"/>
  </mergeCells>
  <conditionalFormatting sqref="F7:F20">
    <cfRule type="cellIs" dxfId="41" priority="1" operator="between">
      <formula>95</formula>
      <formula>100</formula>
    </cfRule>
    <cfRule type="cellIs" dxfId="40" priority="2" operator="between">
      <formula>80</formula>
      <formula>94</formula>
    </cfRule>
    <cfRule type="cellIs" dxfId="39" priority="3" operator="lessThanOrEqual">
      <formula>79</formula>
    </cfRule>
  </conditionalFormatting>
  <pageMargins left="0.7" right="0.7" top="0.75" bottom="0.75" header="0.3" footer="0.3"/>
  <pageSetup paperSize="9" scale="75" orientation="landscape" r:id="rId1"/>
  <ignoredErrors>
    <ignoredError sqref="F7:F19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4">
    <pageSetUpPr fitToPage="1"/>
  </sheetPr>
  <dimension ref="A1:J45"/>
  <sheetViews>
    <sheetView topLeftCell="A23" zoomScaleNormal="100" workbookViewId="0">
      <selection activeCell="C12" sqref="C11:C12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  <col min="7" max="7" width="1.23046875" customWidth="1"/>
    <col min="8" max="10" width="8.69140625" hidden="1" customWidth="1"/>
  </cols>
  <sheetData>
    <row r="1" spans="1:10" ht="15.9" x14ac:dyDescent="0.45">
      <c r="A1" s="122" t="s">
        <v>166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9" t="s">
        <v>96</v>
      </c>
      <c r="C4" s="23"/>
      <c r="D4" s="66"/>
      <c r="E4" s="64"/>
      <c r="F4" s="64"/>
    </row>
    <row r="5" spans="1:10" ht="58.3" x14ac:dyDescent="0.4">
      <c r="A5" s="63">
        <v>2</v>
      </c>
      <c r="B5" s="19" t="s">
        <v>187</v>
      </c>
      <c r="C5" s="23"/>
      <c r="D5" s="66"/>
      <c r="E5" s="64"/>
      <c r="F5" s="64"/>
    </row>
    <row r="6" spans="1:10" ht="43.75" x14ac:dyDescent="0.4">
      <c r="A6" s="63">
        <v>3</v>
      </c>
      <c r="B6" s="19" t="s">
        <v>188</v>
      </c>
      <c r="C6" s="23"/>
      <c r="D6" s="66"/>
      <c r="E6" s="64"/>
      <c r="F6" s="64"/>
    </row>
    <row r="7" spans="1:10" ht="29.15" x14ac:dyDescent="0.4">
      <c r="A7" s="63">
        <v>4</v>
      </c>
      <c r="B7" s="19" t="s">
        <v>97</v>
      </c>
      <c r="C7" s="23"/>
      <c r="D7" s="66"/>
      <c r="E7" s="64"/>
      <c r="F7" s="64"/>
    </row>
    <row r="8" spans="1:10" ht="29.15" x14ac:dyDescent="0.4">
      <c r="A8" s="63">
        <v>5</v>
      </c>
      <c r="B8" s="19" t="s">
        <v>189</v>
      </c>
      <c r="C8" s="23"/>
      <c r="D8" s="66"/>
      <c r="E8" s="64"/>
      <c r="F8" s="64"/>
    </row>
    <row r="9" spans="1:10" ht="29.15" x14ac:dyDescent="0.4">
      <c r="A9" s="63">
        <v>6</v>
      </c>
      <c r="B9" s="19" t="s">
        <v>190</v>
      </c>
      <c r="C9" s="23"/>
      <c r="D9" s="66"/>
      <c r="E9" s="64"/>
      <c r="F9" s="64"/>
    </row>
    <row r="10" spans="1:10" ht="29.15" x14ac:dyDescent="0.4">
      <c r="A10" s="63">
        <v>7</v>
      </c>
      <c r="B10" s="19" t="s">
        <v>98</v>
      </c>
      <c r="C10" s="23"/>
      <c r="D10" s="66"/>
      <c r="E10" s="64"/>
      <c r="F10" s="64"/>
    </row>
    <row r="11" spans="1:10" ht="43.75" x14ac:dyDescent="0.4">
      <c r="A11" s="63">
        <v>8</v>
      </c>
      <c r="B11" s="19" t="s">
        <v>99</v>
      </c>
      <c r="C11" s="23"/>
      <c r="D11" s="66"/>
      <c r="E11" s="64"/>
      <c r="F11" s="64"/>
    </row>
    <row r="12" spans="1:10" ht="43.75" x14ac:dyDescent="0.4">
      <c r="A12" s="63">
        <v>9</v>
      </c>
      <c r="B12" s="19" t="s">
        <v>191</v>
      </c>
      <c r="C12" s="23"/>
      <c r="D12" s="67"/>
      <c r="E12" s="64"/>
      <c r="F12" s="64"/>
    </row>
    <row r="13" spans="1:10" ht="58.3" x14ac:dyDescent="0.4">
      <c r="A13" s="63">
        <v>10</v>
      </c>
      <c r="B13" s="19" t="s">
        <v>100</v>
      </c>
      <c r="C13" s="23"/>
      <c r="D13" s="72"/>
      <c r="E13" s="64"/>
      <c r="F13" s="64"/>
    </row>
    <row r="14" spans="1:10" ht="43.75" x14ac:dyDescent="0.4">
      <c r="A14" s="63">
        <v>11</v>
      </c>
      <c r="B14" s="19" t="s">
        <v>101</v>
      </c>
      <c r="C14" s="23"/>
      <c r="D14" s="72"/>
      <c r="E14" s="64"/>
      <c r="F14" s="64"/>
    </row>
    <row r="15" spans="1:10" ht="29.15" x14ac:dyDescent="0.4">
      <c r="A15" s="63">
        <v>12</v>
      </c>
      <c r="B15" s="19" t="s">
        <v>102</v>
      </c>
      <c r="C15" s="23"/>
      <c r="D15" s="66"/>
      <c r="E15" s="64"/>
      <c r="F15" s="64"/>
    </row>
    <row r="16" spans="1:10" x14ac:dyDescent="0.4">
      <c r="A16" s="63">
        <v>13</v>
      </c>
      <c r="B16" s="19" t="s">
        <v>103</v>
      </c>
      <c r="C16" s="23"/>
      <c r="D16" s="66"/>
      <c r="E16" s="64"/>
      <c r="F16" s="64"/>
    </row>
    <row r="17" spans="1:6" ht="29.15" x14ac:dyDescent="0.4">
      <c r="A17" s="63">
        <v>14</v>
      </c>
      <c r="B17" s="19" t="s">
        <v>104</v>
      </c>
      <c r="C17" s="23"/>
      <c r="D17" s="67"/>
      <c r="E17" s="64"/>
      <c r="F17" s="64"/>
    </row>
    <row r="18" spans="1:6" ht="58.3" x14ac:dyDescent="0.4">
      <c r="A18" s="63">
        <v>15</v>
      </c>
      <c r="B18" s="19" t="s">
        <v>192</v>
      </c>
      <c r="C18" s="23"/>
      <c r="D18" s="67"/>
      <c r="E18" s="64"/>
      <c r="F18" s="64"/>
    </row>
    <row r="19" spans="1:6" ht="43.75" x14ac:dyDescent="0.4">
      <c r="A19" s="63">
        <v>16</v>
      </c>
      <c r="B19" s="19" t="s">
        <v>193</v>
      </c>
      <c r="C19" s="23"/>
      <c r="D19" s="67"/>
      <c r="E19" s="64"/>
      <c r="F19" s="64"/>
    </row>
    <row r="20" spans="1:6" ht="29.15" x14ac:dyDescent="0.4">
      <c r="A20" s="63">
        <v>17</v>
      </c>
      <c r="B20" s="19" t="s">
        <v>105</v>
      </c>
      <c r="C20" s="23"/>
      <c r="D20" s="67"/>
      <c r="E20" s="64"/>
      <c r="F20" s="64"/>
    </row>
    <row r="21" spans="1:6" x14ac:dyDescent="0.4">
      <c r="A21" s="63">
        <v>18</v>
      </c>
      <c r="B21" s="19" t="s">
        <v>106</v>
      </c>
      <c r="C21" s="23"/>
      <c r="D21" s="67"/>
      <c r="E21" s="64"/>
      <c r="F21" s="64"/>
    </row>
    <row r="22" spans="1:6" ht="29.15" x14ac:dyDescent="0.4">
      <c r="A22" s="63">
        <v>19</v>
      </c>
      <c r="B22" s="19" t="s">
        <v>107</v>
      </c>
      <c r="C22" s="23"/>
      <c r="D22" s="67"/>
      <c r="E22" s="64"/>
      <c r="F22" s="64"/>
    </row>
    <row r="23" spans="1:6" ht="29.15" x14ac:dyDescent="0.4">
      <c r="A23" s="63">
        <v>20</v>
      </c>
      <c r="B23" s="19" t="s">
        <v>108</v>
      </c>
      <c r="C23" s="23"/>
      <c r="D23" s="67"/>
      <c r="E23" s="64"/>
      <c r="F23" s="64"/>
    </row>
    <row r="24" spans="1:6" ht="29.15" x14ac:dyDescent="0.4">
      <c r="A24" s="63">
        <v>21</v>
      </c>
      <c r="B24" s="19" t="s">
        <v>109</v>
      </c>
      <c r="C24" s="23"/>
      <c r="D24" s="67"/>
      <c r="E24" s="64"/>
      <c r="F24" s="64"/>
    </row>
    <row r="25" spans="1:6" ht="29.15" x14ac:dyDescent="0.4">
      <c r="A25" s="63">
        <v>22</v>
      </c>
      <c r="B25" s="19" t="s">
        <v>110</v>
      </c>
      <c r="C25" s="23"/>
      <c r="D25" s="67"/>
      <c r="E25" s="64"/>
      <c r="F25" s="64"/>
    </row>
    <row r="26" spans="1:6" ht="29.15" x14ac:dyDescent="0.4">
      <c r="A26" s="63">
        <v>23</v>
      </c>
      <c r="B26" s="19" t="s">
        <v>111</v>
      </c>
      <c r="C26" s="23"/>
      <c r="D26" s="67"/>
      <c r="E26" s="64"/>
      <c r="F26" s="64"/>
    </row>
    <row r="27" spans="1:6" ht="29.15" x14ac:dyDescent="0.4">
      <c r="A27" s="63">
        <v>24</v>
      </c>
      <c r="B27" s="19" t="s">
        <v>112</v>
      </c>
      <c r="C27" s="23"/>
      <c r="D27" s="67"/>
      <c r="E27" s="64"/>
      <c r="F27" s="64"/>
    </row>
    <row r="28" spans="1:6" ht="29.15" x14ac:dyDescent="0.4">
      <c r="A28" s="63">
        <v>25</v>
      </c>
      <c r="B28" s="19" t="s">
        <v>194</v>
      </c>
      <c r="C28" s="23"/>
      <c r="D28" s="67"/>
      <c r="E28" s="64"/>
      <c r="F28" s="64"/>
    </row>
    <row r="29" spans="1:6" ht="43.75" x14ac:dyDescent="0.4">
      <c r="A29" s="63">
        <v>26</v>
      </c>
      <c r="B29" s="19" t="s">
        <v>195</v>
      </c>
      <c r="C29" s="23"/>
      <c r="D29" s="67"/>
      <c r="E29" s="64"/>
      <c r="F29" s="64"/>
    </row>
    <row r="30" spans="1:6" ht="29.15" x14ac:dyDescent="0.4">
      <c r="A30" s="63">
        <v>27</v>
      </c>
      <c r="B30" s="19" t="s">
        <v>113</v>
      </c>
      <c r="C30" s="23"/>
      <c r="D30" s="67"/>
      <c r="E30" s="64"/>
      <c r="F30" s="64"/>
    </row>
    <row r="31" spans="1:6" ht="43.75" x14ac:dyDescent="0.4">
      <c r="A31" s="63">
        <v>28</v>
      </c>
      <c r="B31" s="19" t="s">
        <v>114</v>
      </c>
      <c r="C31" s="23"/>
      <c r="D31" s="67"/>
      <c r="E31" s="64"/>
      <c r="F31" s="64"/>
    </row>
    <row r="32" spans="1:6" ht="29.15" x14ac:dyDescent="0.4">
      <c r="A32" s="63">
        <v>29</v>
      </c>
      <c r="B32" s="19" t="s">
        <v>115</v>
      </c>
      <c r="C32" s="23"/>
      <c r="D32" s="67"/>
      <c r="E32" s="64"/>
      <c r="F32" s="64"/>
    </row>
    <row r="33" spans="1:6" ht="72.900000000000006" x14ac:dyDescent="0.4">
      <c r="A33" s="63">
        <v>30</v>
      </c>
      <c r="B33" s="19" t="s">
        <v>116</v>
      </c>
      <c r="C33" s="23"/>
      <c r="D33" s="67"/>
      <c r="E33" s="64"/>
      <c r="F33" s="64"/>
    </row>
    <row r="34" spans="1:6" ht="43.75" x14ac:dyDescent="0.4">
      <c r="A34" s="63">
        <v>31</v>
      </c>
      <c r="B34" s="19" t="s">
        <v>117</v>
      </c>
      <c r="C34" s="23"/>
      <c r="D34" s="67"/>
      <c r="E34" s="64"/>
      <c r="F34" s="64"/>
    </row>
    <row r="35" spans="1:6" hidden="1" x14ac:dyDescent="0.4">
      <c r="A35" s="63">
        <v>32</v>
      </c>
      <c r="B35" s="19"/>
      <c r="C35" s="23"/>
      <c r="D35" s="67"/>
      <c r="E35" s="64"/>
      <c r="F35" s="64"/>
    </row>
    <row r="36" spans="1:6" hidden="1" x14ac:dyDescent="0.4">
      <c r="A36" s="63">
        <v>33</v>
      </c>
      <c r="B36" s="19"/>
      <c r="C36" s="23"/>
      <c r="D36" s="67"/>
      <c r="E36" s="64"/>
      <c r="F36" s="64"/>
    </row>
    <row r="37" spans="1:6" hidden="1" x14ac:dyDescent="0.4">
      <c r="A37" s="63">
        <v>34</v>
      </c>
      <c r="B37" s="19"/>
      <c r="C37" s="23"/>
      <c r="D37" s="67"/>
      <c r="E37" s="64"/>
      <c r="F37" s="64"/>
    </row>
    <row r="38" spans="1:6" ht="14.5" hidden="1" customHeight="1" x14ac:dyDescent="0.4"/>
    <row r="39" spans="1:6" ht="14.5" hidden="1" customHeight="1" x14ac:dyDescent="0.4">
      <c r="B39" s="20" t="s">
        <v>1</v>
      </c>
      <c r="C39" s="26">
        <f>COUNTIF(C4:C37,"Yes")</f>
        <v>0</v>
      </c>
    </row>
    <row r="40" spans="1:6" hidden="1" x14ac:dyDescent="0.4">
      <c r="B40" s="21" t="s">
        <v>0</v>
      </c>
      <c r="C40" s="27">
        <f>COUNTIF(C4:C37,"No")</f>
        <v>0</v>
      </c>
    </row>
    <row r="41" spans="1:6" ht="15" hidden="1" thickBot="1" x14ac:dyDescent="0.45">
      <c r="B41" s="22" t="s">
        <v>2</v>
      </c>
      <c r="C41" s="28">
        <f>COUNTIF(C4:C37,"N/A")</f>
        <v>0</v>
      </c>
    </row>
    <row r="42" spans="1:6" ht="15" hidden="1" thickBot="1" x14ac:dyDescent="0.45"/>
    <row r="43" spans="1:6" ht="15" hidden="1" thickBot="1" x14ac:dyDescent="0.45">
      <c r="B43" s="29" t="s">
        <v>20</v>
      </c>
      <c r="C43" s="30">
        <f>C39+C40</f>
        <v>0</v>
      </c>
    </row>
    <row r="44" spans="1:6" ht="15" thickBot="1" x14ac:dyDescent="0.45"/>
    <row r="45" spans="1:6" ht="41.6" thickBot="1" x14ac:dyDescent="0.45">
      <c r="B45" s="36" t="s">
        <v>118</v>
      </c>
      <c r="C45" s="40" t="e">
        <f>C39/C43*100</f>
        <v>#DIV/0!</v>
      </c>
    </row>
  </sheetData>
  <mergeCells count="1">
    <mergeCell ref="A1:J1"/>
  </mergeCells>
  <conditionalFormatting sqref="C45">
    <cfRule type="cellIs" dxfId="14" priority="1" operator="between">
      <formula>95</formula>
      <formula>100</formula>
    </cfRule>
    <cfRule type="cellIs" dxfId="13" priority="2" operator="between">
      <formula>80</formula>
      <formula>94</formula>
    </cfRule>
    <cfRule type="cellIs" dxfId="12" priority="3" operator="lessThanOrEqual">
      <formula>79</formula>
    </cfRule>
  </conditionalFormatting>
  <pageMargins left="0.7" right="0.7" top="0.75" bottom="0.75" header="0.3" footer="0.3"/>
  <pageSetup paperSize="9" scale="70" fitToHeight="0" orientation="landscape" r:id="rId1"/>
  <rowBreaks count="1" manualBreakCount="1">
    <brk id="3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1000000}">
          <x14:formula1>
            <xm:f>Validations!$A$6:$A$8</xm:f>
          </x14:formula1>
          <xm:sqref>C4:C37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0">
    <pageSetUpPr fitToPage="1"/>
  </sheetPr>
  <dimension ref="A1:J34"/>
  <sheetViews>
    <sheetView topLeftCell="A3" zoomScaleNormal="100" workbookViewId="0">
      <selection activeCell="C21" sqref="C20:C21"/>
    </sheetView>
  </sheetViews>
  <sheetFormatPr defaultRowHeight="14.6" x14ac:dyDescent="0.4"/>
  <cols>
    <col min="2" max="2" width="40.69140625" customWidth="1"/>
    <col min="3" max="3" width="11.15234375" style="25" customWidth="1"/>
    <col min="4" max="4" width="50.69140625" style="42" customWidth="1"/>
    <col min="5" max="5" width="50.69140625" customWidth="1"/>
    <col min="6" max="6" width="21.84375" customWidth="1"/>
    <col min="7" max="7" width="1.23046875" customWidth="1"/>
    <col min="8" max="10" width="8.69140625" hidden="1" customWidth="1"/>
  </cols>
  <sheetData>
    <row r="1" spans="1:10" ht="15.9" x14ac:dyDescent="0.45">
      <c r="A1" s="122" t="s">
        <v>167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x14ac:dyDescent="0.4">
      <c r="A4" s="63">
        <v>1</v>
      </c>
      <c r="B4" s="19" t="s">
        <v>213</v>
      </c>
      <c r="C4" s="24"/>
      <c r="D4" s="114"/>
      <c r="E4" s="100"/>
      <c r="F4" s="64"/>
    </row>
    <row r="5" spans="1:10" ht="29.15" x14ac:dyDescent="0.4">
      <c r="A5" s="63">
        <v>2</v>
      </c>
      <c r="B5" s="19" t="s">
        <v>131</v>
      </c>
      <c r="C5" s="24"/>
      <c r="D5" s="66"/>
      <c r="E5" s="100"/>
      <c r="F5" s="64"/>
    </row>
    <row r="6" spans="1:10" x14ac:dyDescent="0.4">
      <c r="A6" s="63">
        <v>3</v>
      </c>
      <c r="B6" s="19" t="s">
        <v>29</v>
      </c>
      <c r="C6" s="24"/>
      <c r="D6" s="66"/>
      <c r="E6" s="100"/>
      <c r="F6" s="64"/>
    </row>
    <row r="7" spans="1:10" ht="29.15" x14ac:dyDescent="0.4">
      <c r="A7" s="63">
        <v>4</v>
      </c>
      <c r="B7" s="19" t="s">
        <v>132</v>
      </c>
      <c r="C7" s="24"/>
      <c r="D7" s="66"/>
      <c r="E7" s="100"/>
      <c r="F7" s="64"/>
    </row>
    <row r="8" spans="1:10" ht="41.25" customHeight="1" x14ac:dyDescent="0.4">
      <c r="A8" s="63">
        <v>5</v>
      </c>
      <c r="B8" s="19" t="s">
        <v>134</v>
      </c>
      <c r="C8" s="24"/>
      <c r="D8" s="66"/>
      <c r="E8" s="100"/>
      <c r="F8" s="64"/>
    </row>
    <row r="9" spans="1:10" x14ac:dyDescent="0.4">
      <c r="A9" s="63">
        <v>6</v>
      </c>
      <c r="B9" s="19" t="s">
        <v>211</v>
      </c>
      <c r="C9" s="24"/>
      <c r="D9" s="66"/>
      <c r="E9" s="100"/>
      <c r="F9" s="64"/>
    </row>
    <row r="10" spans="1:10" ht="29.15" x14ac:dyDescent="0.4">
      <c r="A10" s="63">
        <v>7</v>
      </c>
      <c r="B10" s="19" t="s">
        <v>70</v>
      </c>
      <c r="C10" s="24"/>
      <c r="D10" s="66"/>
      <c r="E10" s="100"/>
      <c r="F10" s="64"/>
    </row>
    <row r="11" spans="1:10" ht="87.45" x14ac:dyDescent="0.4">
      <c r="A11" s="63">
        <v>8</v>
      </c>
      <c r="B11" s="38" t="s">
        <v>208</v>
      </c>
      <c r="C11" s="24"/>
      <c r="D11" s="66"/>
      <c r="E11" s="100"/>
      <c r="F11" s="64"/>
    </row>
    <row r="12" spans="1:10" ht="29.15" x14ac:dyDescent="0.4">
      <c r="A12" s="63">
        <v>9</v>
      </c>
      <c r="B12" s="19" t="s">
        <v>71</v>
      </c>
      <c r="C12" s="24"/>
      <c r="D12" s="66"/>
      <c r="E12" s="100"/>
      <c r="F12" s="64"/>
    </row>
    <row r="13" spans="1:10" ht="29.15" x14ac:dyDescent="0.4">
      <c r="A13" s="63">
        <v>10</v>
      </c>
      <c r="B13" s="19" t="s">
        <v>237</v>
      </c>
      <c r="C13" s="24"/>
      <c r="D13" s="66"/>
      <c r="E13" s="100"/>
      <c r="F13" s="64"/>
    </row>
    <row r="14" spans="1:10" ht="29.15" x14ac:dyDescent="0.4">
      <c r="A14" s="63">
        <v>11</v>
      </c>
      <c r="B14" s="19" t="s">
        <v>238</v>
      </c>
      <c r="C14" s="24"/>
      <c r="D14" s="66"/>
      <c r="E14" s="100"/>
      <c r="F14" s="64"/>
    </row>
    <row r="15" spans="1:10" ht="29.15" x14ac:dyDescent="0.4">
      <c r="A15" s="63">
        <v>12</v>
      </c>
      <c r="B15" s="19" t="s">
        <v>75</v>
      </c>
      <c r="C15" s="24"/>
      <c r="D15" s="66"/>
      <c r="E15" s="100"/>
      <c r="F15" s="64"/>
    </row>
    <row r="16" spans="1:10" ht="29.15" x14ac:dyDescent="0.4">
      <c r="A16" s="63">
        <v>13</v>
      </c>
      <c r="B16" s="19" t="s">
        <v>135</v>
      </c>
      <c r="C16" s="24"/>
      <c r="D16" s="66"/>
      <c r="E16" s="100"/>
      <c r="F16" s="64"/>
    </row>
    <row r="17" spans="1:6" ht="29.15" x14ac:dyDescent="0.4">
      <c r="A17" s="63">
        <v>14</v>
      </c>
      <c r="B17" s="19" t="s">
        <v>136</v>
      </c>
      <c r="C17" s="24"/>
      <c r="D17" s="66"/>
      <c r="E17" s="100"/>
      <c r="F17" s="64"/>
    </row>
    <row r="18" spans="1:6" ht="29.15" x14ac:dyDescent="0.4">
      <c r="A18" s="63">
        <v>15</v>
      </c>
      <c r="B18" s="19" t="s">
        <v>239</v>
      </c>
      <c r="C18" s="24"/>
      <c r="D18" s="66"/>
      <c r="E18" s="100"/>
      <c r="F18" s="64"/>
    </row>
    <row r="19" spans="1:6" ht="29.15" x14ac:dyDescent="0.4">
      <c r="A19" s="63">
        <v>16</v>
      </c>
      <c r="B19" s="19" t="s">
        <v>137</v>
      </c>
      <c r="C19" s="24"/>
      <c r="D19" s="66"/>
      <c r="E19" s="100"/>
      <c r="F19" s="64"/>
    </row>
    <row r="20" spans="1:6" ht="43.75" x14ac:dyDescent="0.4">
      <c r="A20" s="63">
        <v>17</v>
      </c>
      <c r="B20" s="19" t="s">
        <v>138</v>
      </c>
      <c r="C20" s="24"/>
      <c r="D20" s="66"/>
      <c r="E20" s="100"/>
      <c r="F20" s="64"/>
    </row>
    <row r="21" spans="1:6" ht="29.15" x14ac:dyDescent="0.4">
      <c r="A21" s="63">
        <v>18</v>
      </c>
      <c r="B21" s="19" t="s">
        <v>139</v>
      </c>
      <c r="C21" s="24"/>
      <c r="D21" s="66"/>
      <c r="E21" s="100"/>
      <c r="F21" s="64"/>
    </row>
    <row r="22" spans="1:6" x14ac:dyDescent="0.4">
      <c r="A22" s="63">
        <v>19</v>
      </c>
      <c r="B22" s="19" t="s">
        <v>140</v>
      </c>
      <c r="C22" s="24"/>
      <c r="D22" s="66"/>
      <c r="E22" s="100"/>
      <c r="F22" s="64"/>
    </row>
    <row r="23" spans="1:6" hidden="1" x14ac:dyDescent="0.4">
      <c r="A23" s="63">
        <v>20</v>
      </c>
      <c r="C23" s="24"/>
      <c r="D23" s="66"/>
      <c r="E23" s="100"/>
      <c r="F23" s="64"/>
    </row>
    <row r="24" spans="1:6" hidden="1" x14ac:dyDescent="0.4">
      <c r="A24" s="63">
        <v>21</v>
      </c>
      <c r="C24" s="24"/>
      <c r="D24" s="66"/>
      <c r="E24" s="100"/>
      <c r="F24" s="64"/>
    </row>
    <row r="25" spans="1:6" hidden="1" x14ac:dyDescent="0.4">
      <c r="A25" s="63">
        <v>22</v>
      </c>
      <c r="C25" s="24"/>
      <c r="D25" s="66"/>
      <c r="E25" s="100"/>
      <c r="F25" s="64"/>
    </row>
    <row r="26" spans="1:6" hidden="1" x14ac:dyDescent="0.4">
      <c r="A26" s="63">
        <v>23</v>
      </c>
      <c r="C26" s="24"/>
      <c r="D26" s="66"/>
      <c r="E26" s="100"/>
      <c r="F26" s="64"/>
    </row>
    <row r="27" spans="1:6" ht="15" hidden="1" thickBot="1" x14ac:dyDescent="0.45"/>
    <row r="28" spans="1:6" ht="14.5" hidden="1" customHeight="1" x14ac:dyDescent="0.4">
      <c r="B28" s="20" t="s">
        <v>1</v>
      </c>
      <c r="C28" s="26">
        <f>COUNTIF(C4:C26,"Yes")</f>
        <v>0</v>
      </c>
    </row>
    <row r="29" spans="1:6" ht="14.5" hidden="1" customHeight="1" x14ac:dyDescent="0.4">
      <c r="B29" s="21" t="s">
        <v>0</v>
      </c>
      <c r="C29" s="27">
        <f>COUNTIF(C4:C26,"No")</f>
        <v>0</v>
      </c>
    </row>
    <row r="30" spans="1:6" ht="15" hidden="1" customHeight="1" thickBot="1" x14ac:dyDescent="0.45">
      <c r="B30" s="22" t="s">
        <v>2</v>
      </c>
      <c r="C30" s="28">
        <f>COUNTIF(C4:C26,"N/A")</f>
        <v>0</v>
      </c>
    </row>
    <row r="31" spans="1:6" ht="15" hidden="1" customHeight="1" thickBot="1" x14ac:dyDescent="0.45"/>
    <row r="32" spans="1:6" ht="15" hidden="1" customHeight="1" thickBot="1" x14ac:dyDescent="0.45">
      <c r="B32" s="29" t="s">
        <v>20</v>
      </c>
      <c r="C32" s="30">
        <f>C28+C29</f>
        <v>0</v>
      </c>
    </row>
    <row r="33" spans="2:3" ht="15" customHeight="1" thickBot="1" x14ac:dyDescent="0.45"/>
    <row r="34" spans="2:3" ht="41.6" thickBot="1" x14ac:dyDescent="0.45">
      <c r="B34" s="36" t="s">
        <v>24</v>
      </c>
      <c r="C34" s="40" t="e">
        <f>C28/C32*100</f>
        <v>#DIV/0!</v>
      </c>
    </row>
  </sheetData>
  <mergeCells count="1">
    <mergeCell ref="A1:J1"/>
  </mergeCells>
  <conditionalFormatting sqref="C34">
    <cfRule type="cellIs" dxfId="11" priority="1" operator="between">
      <formula>95</formula>
      <formula>100</formula>
    </cfRule>
    <cfRule type="cellIs" dxfId="10" priority="2" operator="between">
      <formula>80</formula>
      <formula>94</formula>
    </cfRule>
    <cfRule type="cellIs" dxfId="9" priority="3" operator="lessThanOrEqual">
      <formula>79</formula>
    </cfRule>
  </conditionalFormatting>
  <pageMargins left="0.7" right="0.7" top="0.75" bottom="0.75" header="0.3" footer="0.3"/>
  <pageSetup paperSize="9" scale="70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Validations!$A$6:$A$8</xm:f>
          </x14:formula1>
          <xm:sqref>C4:C26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2"/>
  <dimension ref="A1:J45"/>
  <sheetViews>
    <sheetView zoomScaleNormal="100" workbookViewId="0">
      <selection activeCell="C8" sqref="C7:C8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22" t="s">
        <v>242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9" t="s">
        <v>196</v>
      </c>
      <c r="C4" s="24"/>
      <c r="D4" s="66"/>
      <c r="E4" s="64"/>
      <c r="F4" s="64"/>
    </row>
    <row r="5" spans="1:10" ht="29.15" x14ac:dyDescent="0.4">
      <c r="A5" s="63">
        <v>2</v>
      </c>
      <c r="B5" s="19" t="s">
        <v>245</v>
      </c>
      <c r="C5" s="24"/>
      <c r="D5" s="66"/>
      <c r="E5" s="64"/>
      <c r="F5" s="64"/>
    </row>
    <row r="6" spans="1:10" ht="43.75" x14ac:dyDescent="0.4">
      <c r="A6" s="63">
        <v>3</v>
      </c>
      <c r="B6" s="19" t="s">
        <v>246</v>
      </c>
      <c r="C6" s="24"/>
      <c r="D6" s="66"/>
      <c r="E6" s="64"/>
      <c r="F6" s="64"/>
    </row>
    <row r="7" spans="1:10" ht="29.15" x14ac:dyDescent="0.4">
      <c r="A7" s="63">
        <v>4</v>
      </c>
      <c r="B7" s="18" t="s">
        <v>142</v>
      </c>
      <c r="C7" s="24"/>
      <c r="D7" s="67"/>
      <c r="E7" s="64"/>
      <c r="F7" s="64"/>
    </row>
    <row r="8" spans="1:10" ht="29.15" x14ac:dyDescent="0.4">
      <c r="A8" s="63">
        <v>5</v>
      </c>
      <c r="B8" s="18" t="s">
        <v>247</v>
      </c>
      <c r="C8" s="23"/>
      <c r="D8" s="67"/>
      <c r="E8" s="64"/>
      <c r="F8" s="64"/>
    </row>
    <row r="9" spans="1:10" hidden="1" x14ac:dyDescent="0.4">
      <c r="A9" s="63">
        <v>6</v>
      </c>
      <c r="C9" s="23"/>
      <c r="D9" s="67"/>
      <c r="E9" s="64"/>
      <c r="F9" s="64"/>
    </row>
    <row r="10" spans="1:10" hidden="1" x14ac:dyDescent="0.4">
      <c r="A10" s="63">
        <v>7</v>
      </c>
      <c r="B10" s="19"/>
      <c r="C10" s="23"/>
      <c r="D10" s="67"/>
      <c r="E10" s="64"/>
      <c r="F10" s="64"/>
    </row>
    <row r="11" spans="1:10" hidden="1" x14ac:dyDescent="0.4">
      <c r="A11" s="63">
        <v>8</v>
      </c>
      <c r="B11" s="19"/>
      <c r="C11" s="23"/>
      <c r="D11" s="67"/>
      <c r="E11" s="64"/>
      <c r="F11" s="64"/>
    </row>
    <row r="12" spans="1:10" hidden="1" x14ac:dyDescent="0.4">
      <c r="A12" s="63">
        <v>9</v>
      </c>
      <c r="B12" s="19"/>
      <c r="C12" s="23"/>
      <c r="D12" s="67"/>
      <c r="E12" s="64"/>
      <c r="F12" s="64"/>
    </row>
    <row r="13" spans="1:10" hidden="1" x14ac:dyDescent="0.4">
      <c r="A13" s="63">
        <v>10</v>
      </c>
      <c r="B13" s="19"/>
      <c r="C13" s="23"/>
      <c r="D13" s="67"/>
      <c r="E13" s="64"/>
      <c r="F13" s="64"/>
    </row>
    <row r="14" spans="1:10" hidden="1" x14ac:dyDescent="0.4">
      <c r="A14" s="63">
        <v>12</v>
      </c>
      <c r="B14" s="19"/>
      <c r="C14" s="23"/>
      <c r="D14" s="67"/>
      <c r="E14" s="64"/>
      <c r="F14" s="64"/>
    </row>
    <row r="15" spans="1:10" ht="21.75" hidden="1" customHeight="1" x14ac:dyDescent="0.4">
      <c r="A15" s="63">
        <v>13</v>
      </c>
      <c r="B15" s="19"/>
      <c r="C15" s="23"/>
      <c r="D15" s="67"/>
      <c r="E15" s="64"/>
      <c r="F15" s="64"/>
    </row>
    <row r="16" spans="1:10" hidden="1" x14ac:dyDescent="0.4">
      <c r="A16" s="63">
        <v>14</v>
      </c>
      <c r="B16" s="18"/>
      <c r="C16" s="23"/>
      <c r="D16" s="67"/>
      <c r="E16" s="64"/>
      <c r="F16" s="64"/>
    </row>
    <row r="17" spans="1:6" hidden="1" x14ac:dyDescent="0.4">
      <c r="A17" s="63">
        <v>15</v>
      </c>
      <c r="B17" s="18"/>
      <c r="C17" s="23"/>
      <c r="D17" s="67"/>
      <c r="E17" s="64"/>
      <c r="F17" s="64"/>
    </row>
    <row r="18" spans="1:6" hidden="1" x14ac:dyDescent="0.4">
      <c r="A18" s="63">
        <v>16</v>
      </c>
      <c r="B18" s="18"/>
      <c r="C18" s="23"/>
      <c r="D18" s="67"/>
      <c r="E18" s="64"/>
      <c r="F18" s="64"/>
    </row>
    <row r="19" spans="1:6" ht="44.25" hidden="1" customHeight="1" x14ac:dyDescent="0.4">
      <c r="A19" s="63">
        <v>17</v>
      </c>
      <c r="B19" s="18"/>
      <c r="C19" s="43"/>
      <c r="D19" s="67"/>
      <c r="E19" s="64"/>
      <c r="F19" s="64"/>
    </row>
    <row r="20" spans="1:6" hidden="1" x14ac:dyDescent="0.4">
      <c r="A20" s="63">
        <v>18</v>
      </c>
      <c r="B20" s="18"/>
      <c r="C20" s="23"/>
      <c r="D20" s="67"/>
      <c r="E20" s="64"/>
      <c r="F20" s="64"/>
    </row>
    <row r="21" spans="1:6" hidden="1" x14ac:dyDescent="0.4">
      <c r="A21" s="63">
        <v>19</v>
      </c>
      <c r="B21" s="18"/>
      <c r="C21" s="23"/>
      <c r="D21" s="67"/>
      <c r="E21" s="64"/>
      <c r="F21" s="64"/>
    </row>
    <row r="22" spans="1:6" ht="33.65" hidden="1" customHeight="1" x14ac:dyDescent="0.4">
      <c r="A22" s="63">
        <v>20</v>
      </c>
      <c r="B22" s="19"/>
      <c r="C22" s="23"/>
      <c r="D22" s="67"/>
      <c r="E22" s="64"/>
      <c r="F22" s="64"/>
    </row>
    <row r="23" spans="1:6" hidden="1" x14ac:dyDescent="0.4">
      <c r="A23" s="63">
        <v>21</v>
      </c>
      <c r="B23" s="17"/>
      <c r="C23" s="23"/>
      <c r="D23" s="67"/>
      <c r="E23" s="64"/>
      <c r="F23" s="64"/>
    </row>
    <row r="24" spans="1:6" ht="92.15" hidden="1" customHeight="1" x14ac:dyDescent="0.4">
      <c r="A24" s="63">
        <v>22</v>
      </c>
      <c r="B24" s="19"/>
      <c r="C24" s="23"/>
      <c r="D24" s="67"/>
      <c r="E24" s="64"/>
      <c r="F24" s="64"/>
    </row>
    <row r="25" spans="1:6" hidden="1" x14ac:dyDescent="0.4">
      <c r="A25" s="63">
        <v>23</v>
      </c>
      <c r="B25" s="19"/>
      <c r="C25" s="23"/>
      <c r="D25" s="67"/>
      <c r="E25" s="64"/>
      <c r="F25" s="64"/>
    </row>
    <row r="26" spans="1:6" hidden="1" x14ac:dyDescent="0.4">
      <c r="A26" s="63">
        <v>24</v>
      </c>
      <c r="B26" s="19"/>
      <c r="C26" s="23"/>
      <c r="D26" s="67"/>
      <c r="E26" s="64"/>
      <c r="F26" s="64"/>
    </row>
    <row r="27" spans="1:6" ht="20.25" hidden="1" customHeight="1" x14ac:dyDescent="0.4">
      <c r="A27" s="63">
        <v>25</v>
      </c>
      <c r="B27" s="19"/>
      <c r="C27" s="23"/>
      <c r="D27" s="67"/>
      <c r="E27" s="64"/>
      <c r="F27" s="64"/>
    </row>
    <row r="28" spans="1:6" ht="61" hidden="1" customHeight="1" x14ac:dyDescent="0.4">
      <c r="A28" s="63">
        <v>26</v>
      </c>
      <c r="B28" s="19"/>
      <c r="C28" s="23"/>
      <c r="D28" s="67"/>
      <c r="E28" s="64"/>
      <c r="F28" s="64"/>
    </row>
    <row r="29" spans="1:6" hidden="1" x14ac:dyDescent="0.4">
      <c r="A29" s="63">
        <v>27</v>
      </c>
      <c r="B29" s="39"/>
      <c r="C29" s="23"/>
      <c r="D29" s="67"/>
      <c r="E29" s="64"/>
      <c r="F29" s="64"/>
    </row>
    <row r="30" spans="1:6" hidden="1" x14ac:dyDescent="0.4">
      <c r="A30" s="63">
        <v>28</v>
      </c>
      <c r="B30" s="17"/>
      <c r="C30" s="23"/>
      <c r="D30" s="67"/>
      <c r="E30" s="64"/>
      <c r="F30" s="64"/>
    </row>
    <row r="31" spans="1:6" hidden="1" x14ac:dyDescent="0.4">
      <c r="A31" s="63">
        <v>29</v>
      </c>
      <c r="B31" s="19"/>
      <c r="C31" s="23"/>
      <c r="D31" s="67"/>
      <c r="E31" s="64"/>
      <c r="F31" s="64"/>
    </row>
    <row r="32" spans="1:6" hidden="1" x14ac:dyDescent="0.4">
      <c r="A32" s="63">
        <v>30</v>
      </c>
      <c r="B32" s="39"/>
      <c r="C32" s="23"/>
      <c r="D32" s="67"/>
      <c r="E32" s="64"/>
      <c r="F32" s="64"/>
    </row>
    <row r="33" spans="1:6" hidden="1" x14ac:dyDescent="0.4">
      <c r="A33" s="63">
        <v>31</v>
      </c>
      <c r="B33" s="19"/>
      <c r="C33" s="23"/>
      <c r="D33" s="67"/>
      <c r="E33" s="64"/>
      <c r="F33" s="64"/>
    </row>
    <row r="34" spans="1:6" hidden="1" x14ac:dyDescent="0.4">
      <c r="A34" s="63">
        <v>32</v>
      </c>
      <c r="B34" s="19"/>
      <c r="C34" s="23"/>
      <c r="D34" s="67"/>
      <c r="E34" s="64"/>
      <c r="F34" s="64"/>
    </row>
    <row r="35" spans="1:6" hidden="1" x14ac:dyDescent="0.4">
      <c r="A35" s="63">
        <v>33</v>
      </c>
      <c r="B35" s="19"/>
      <c r="C35" s="23"/>
      <c r="D35" s="67"/>
      <c r="E35" s="64"/>
      <c r="F35" s="64"/>
    </row>
    <row r="36" spans="1:6" hidden="1" x14ac:dyDescent="0.4">
      <c r="A36" s="63">
        <v>34</v>
      </c>
      <c r="B36" s="19"/>
      <c r="C36" s="23"/>
      <c r="D36" s="67"/>
      <c r="E36" s="64"/>
      <c r="F36" s="64"/>
    </row>
    <row r="37" spans="1:6" hidden="1" x14ac:dyDescent="0.4">
      <c r="A37" s="63">
        <v>35</v>
      </c>
      <c r="B37" s="19"/>
      <c r="C37" s="23"/>
      <c r="D37" s="67"/>
      <c r="E37" s="64"/>
      <c r="F37" s="64"/>
    </row>
    <row r="38" spans="1:6" ht="15" thickBot="1" x14ac:dyDescent="0.45"/>
    <row r="39" spans="1:6" hidden="1" x14ac:dyDescent="0.4">
      <c r="B39" s="20" t="s">
        <v>1</v>
      </c>
      <c r="C39" s="26">
        <f>COUNTIF(C4:C37,"Yes")</f>
        <v>0</v>
      </c>
    </row>
    <row r="40" spans="1:6" hidden="1" x14ac:dyDescent="0.4">
      <c r="B40" s="21" t="s">
        <v>0</v>
      </c>
      <c r="C40" s="27">
        <f>COUNTIF(C4:C37,"No")</f>
        <v>0</v>
      </c>
    </row>
    <row r="41" spans="1:6" ht="15" hidden="1" thickBot="1" x14ac:dyDescent="0.45">
      <c r="B41" s="22" t="s">
        <v>2</v>
      </c>
      <c r="C41" s="28">
        <f>COUNTIF(C4:C37,"N/A")</f>
        <v>0</v>
      </c>
    </row>
    <row r="42" spans="1:6" ht="15" hidden="1" thickBot="1" x14ac:dyDescent="0.45"/>
    <row r="43" spans="1:6" ht="15" hidden="1" thickBot="1" x14ac:dyDescent="0.45">
      <c r="B43" s="29" t="s">
        <v>20</v>
      </c>
      <c r="C43" s="30">
        <f>C39+C40</f>
        <v>0</v>
      </c>
    </row>
    <row r="44" spans="1:6" ht="15" hidden="1" thickBot="1" x14ac:dyDescent="0.45"/>
    <row r="45" spans="1:6" ht="62.15" thickBot="1" x14ac:dyDescent="0.45">
      <c r="B45" s="36" t="s">
        <v>141</v>
      </c>
      <c r="C45" s="40" t="e">
        <f>C39/C43*100</f>
        <v>#DIV/0!</v>
      </c>
    </row>
  </sheetData>
  <mergeCells count="1">
    <mergeCell ref="A1:J1"/>
  </mergeCells>
  <conditionalFormatting sqref="C45">
    <cfRule type="cellIs" dxfId="8" priority="1" operator="between">
      <formula>95</formula>
      <formula>100</formula>
    </cfRule>
    <cfRule type="cellIs" dxfId="7" priority="2" operator="between">
      <formula>80</formula>
      <formula>94</formula>
    </cfRule>
    <cfRule type="cellIs" dxfId="6" priority="3" operator="lessThanOrEqual">
      <formula>79</formula>
    </cfRule>
  </conditionalFormatting>
  <pageMargins left="0.23622047244094491" right="0.23622047244094491" top="0.35433070866141736" bottom="0.35433070866141736" header="0" footer="0"/>
  <pageSetup paperSize="9"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0000000}">
          <x14:formula1>
            <xm:f>Validations!$A$6:$A$7</xm:f>
          </x14:formula1>
          <xm:sqref>C14:C37</xm:sqref>
        </x14:dataValidation>
        <x14:dataValidation type="list" allowBlank="1" showInputMessage="1" showErrorMessage="1" xr:uid="{FBB2505A-5F7C-4585-81F2-C04A1F43C9DB}">
          <x14:formula1>
            <xm:f>Validations!$A$6:$A$8</xm:f>
          </x14:formula1>
          <xm:sqref>C4:C13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>
    <pageSetUpPr fitToPage="1"/>
  </sheetPr>
  <dimension ref="A1:J30"/>
  <sheetViews>
    <sheetView zoomScaleNormal="100" workbookViewId="0">
      <selection activeCell="D30" sqref="D30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22" t="s">
        <v>243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9" t="s">
        <v>125</v>
      </c>
      <c r="C4" s="23"/>
      <c r="D4" s="66"/>
      <c r="E4" s="64"/>
      <c r="F4" s="64"/>
    </row>
    <row r="5" spans="1:10" ht="43.75" x14ac:dyDescent="0.4">
      <c r="A5" s="63">
        <v>2</v>
      </c>
      <c r="B5" s="19" t="s">
        <v>126</v>
      </c>
      <c r="C5" s="23"/>
      <c r="D5" s="66"/>
      <c r="E5" s="64"/>
      <c r="F5" s="64"/>
    </row>
    <row r="6" spans="1:10" x14ac:dyDescent="0.4">
      <c r="A6" s="63">
        <v>3</v>
      </c>
      <c r="B6" s="19" t="s">
        <v>127</v>
      </c>
      <c r="C6" s="23"/>
      <c r="D6" s="66"/>
      <c r="E6" s="64"/>
      <c r="F6" s="64"/>
    </row>
    <row r="7" spans="1:10" x14ac:dyDescent="0.4">
      <c r="A7" s="63">
        <v>4</v>
      </c>
      <c r="B7" s="19" t="s">
        <v>128</v>
      </c>
      <c r="C7" s="23"/>
      <c r="D7" s="66"/>
      <c r="E7" s="64"/>
      <c r="F7" s="64"/>
    </row>
    <row r="8" spans="1:10" ht="28.75" customHeight="1" x14ac:dyDescent="0.4">
      <c r="A8" s="63">
        <v>5</v>
      </c>
      <c r="B8" s="18" t="s">
        <v>209</v>
      </c>
      <c r="C8" s="23"/>
      <c r="D8" s="66"/>
      <c r="E8" s="64"/>
      <c r="F8" s="64"/>
    </row>
    <row r="9" spans="1:10" x14ac:dyDescent="0.4">
      <c r="A9" s="63">
        <v>6</v>
      </c>
      <c r="B9" s="19" t="s">
        <v>129</v>
      </c>
      <c r="C9" s="23"/>
      <c r="D9" s="66"/>
      <c r="E9" s="64"/>
      <c r="F9" s="64"/>
    </row>
    <row r="10" spans="1:10" ht="29.15" x14ac:dyDescent="0.4">
      <c r="A10" s="63">
        <v>7</v>
      </c>
      <c r="B10" s="19" t="s">
        <v>130</v>
      </c>
      <c r="C10" s="23"/>
      <c r="D10" s="67"/>
      <c r="E10" s="64"/>
      <c r="F10" s="64"/>
    </row>
    <row r="11" spans="1:10" ht="29.15" x14ac:dyDescent="0.4">
      <c r="A11" s="63">
        <v>8</v>
      </c>
      <c r="B11" s="19" t="s">
        <v>122</v>
      </c>
      <c r="C11" s="23"/>
      <c r="D11" s="67"/>
      <c r="E11" s="64"/>
      <c r="F11" s="64"/>
    </row>
    <row r="12" spans="1:10" hidden="1" x14ac:dyDescent="0.4">
      <c r="A12" s="63">
        <v>9</v>
      </c>
      <c r="C12" s="23"/>
      <c r="D12" s="67"/>
      <c r="E12" s="64"/>
      <c r="F12" s="64"/>
    </row>
    <row r="13" spans="1:10" hidden="1" x14ac:dyDescent="0.4">
      <c r="A13" s="63">
        <v>10</v>
      </c>
      <c r="B13" s="19"/>
      <c r="C13" s="23"/>
      <c r="D13" s="67"/>
      <c r="E13" s="64"/>
      <c r="F13" s="64"/>
    </row>
    <row r="14" spans="1:10" hidden="1" x14ac:dyDescent="0.4">
      <c r="A14" s="63">
        <v>11</v>
      </c>
      <c r="B14" s="19"/>
      <c r="C14" s="23"/>
      <c r="D14" s="67"/>
      <c r="E14" s="64"/>
      <c r="F14" s="64"/>
    </row>
    <row r="15" spans="1:10" hidden="1" x14ac:dyDescent="0.4">
      <c r="A15" s="63">
        <v>12</v>
      </c>
      <c r="B15" s="19"/>
      <c r="C15" s="23"/>
      <c r="D15" s="66"/>
      <c r="E15" s="64"/>
      <c r="F15" s="64"/>
    </row>
    <row r="16" spans="1:10" ht="33.75" hidden="1" customHeight="1" x14ac:dyDescent="0.4">
      <c r="A16" s="63">
        <v>13</v>
      </c>
      <c r="B16" s="19"/>
      <c r="C16" s="23"/>
      <c r="D16" s="66"/>
      <c r="E16" s="64"/>
      <c r="F16" s="64"/>
    </row>
    <row r="17" spans="1:6" hidden="1" x14ac:dyDescent="0.4">
      <c r="A17" s="63">
        <v>14</v>
      </c>
      <c r="B17" s="19"/>
      <c r="C17" s="23"/>
      <c r="D17" s="73"/>
      <c r="E17" s="64"/>
      <c r="F17" s="64"/>
    </row>
    <row r="18" spans="1:6" ht="33.75" hidden="1" customHeight="1" x14ac:dyDescent="0.4">
      <c r="A18" s="63">
        <v>15</v>
      </c>
      <c r="B18" s="19"/>
      <c r="C18" s="23"/>
      <c r="D18" s="66"/>
      <c r="E18" s="64"/>
      <c r="F18" s="64"/>
    </row>
    <row r="19" spans="1:6" hidden="1" x14ac:dyDescent="0.4">
      <c r="A19" s="63">
        <v>16</v>
      </c>
      <c r="B19" s="18"/>
      <c r="C19" s="23"/>
      <c r="D19" s="64"/>
      <c r="E19" s="64"/>
      <c r="F19" s="64"/>
    </row>
    <row r="20" spans="1:6" hidden="1" x14ac:dyDescent="0.4">
      <c r="A20" s="63">
        <v>17</v>
      </c>
      <c r="B20" s="19"/>
      <c r="C20" s="23"/>
      <c r="D20" s="64"/>
      <c r="E20" s="64"/>
      <c r="F20" s="64"/>
    </row>
    <row r="21" spans="1:6" ht="37.5" hidden="1" customHeight="1" x14ac:dyDescent="0.4">
      <c r="A21" s="63">
        <v>18</v>
      </c>
      <c r="B21" s="18"/>
      <c r="C21" s="23"/>
      <c r="D21" s="64"/>
      <c r="E21" s="64"/>
      <c r="F21" s="64"/>
    </row>
    <row r="22" spans="1:6" ht="37.5" hidden="1" customHeight="1" x14ac:dyDescent="0.4">
      <c r="A22" s="33"/>
      <c r="B22" s="3"/>
      <c r="C22" s="99"/>
    </row>
    <row r="23" spans="1:6" hidden="1" x14ac:dyDescent="0.4">
      <c r="A23" s="3"/>
      <c r="B23" s="56" t="s">
        <v>1</v>
      </c>
      <c r="C23" s="77">
        <f>COUNTIF(C4:C21,"Yes")</f>
        <v>0</v>
      </c>
    </row>
    <row r="24" spans="1:6" hidden="1" x14ac:dyDescent="0.4">
      <c r="A24" s="3"/>
      <c r="B24" s="56" t="s">
        <v>0</v>
      </c>
      <c r="C24" s="54">
        <f>COUNTIF(C4:C21,"No")</f>
        <v>0</v>
      </c>
    </row>
    <row r="25" spans="1:6" ht="15" hidden="1" thickBot="1" x14ac:dyDescent="0.45">
      <c r="A25" s="3"/>
      <c r="B25" s="56" t="s">
        <v>2</v>
      </c>
      <c r="C25" s="55">
        <f>COUNTIF(C4:C21,"N/A")</f>
        <v>0</v>
      </c>
    </row>
    <row r="26" spans="1:6" ht="15" hidden="1" thickBot="1" x14ac:dyDescent="0.45">
      <c r="A26" s="3"/>
    </row>
    <row r="27" spans="1:6" ht="15" hidden="1" thickBot="1" x14ac:dyDescent="0.45">
      <c r="A27" s="3"/>
      <c r="B27" s="56" t="s">
        <v>20</v>
      </c>
      <c r="C27" s="30">
        <f>C23+C24</f>
        <v>0</v>
      </c>
    </row>
    <row r="28" spans="1:6" hidden="1" x14ac:dyDescent="0.4">
      <c r="A28" s="3"/>
      <c r="B28" s="3"/>
    </row>
    <row r="29" spans="1:6" ht="15" thickBot="1" x14ac:dyDescent="0.45"/>
    <row r="30" spans="1:6" ht="41.6" thickBot="1" x14ac:dyDescent="0.45">
      <c r="B30" s="53" t="s">
        <v>124</v>
      </c>
      <c r="C30" s="40" t="e">
        <f>C23/C27*100</f>
        <v>#DIV/0!</v>
      </c>
    </row>
  </sheetData>
  <mergeCells count="1">
    <mergeCell ref="A1:J1"/>
  </mergeCells>
  <conditionalFormatting sqref="C30">
    <cfRule type="cellIs" dxfId="5" priority="1" operator="between">
      <formula>95</formula>
      <formula>100</formula>
    </cfRule>
    <cfRule type="cellIs" dxfId="4" priority="2" operator="between">
      <formula>80</formula>
      <formula>94</formula>
    </cfRule>
    <cfRule type="cellIs" dxfId="3" priority="3" operator="lessThanOrEqual">
      <formula>79</formula>
    </cfRule>
  </conditionalFormatting>
  <pageMargins left="0.7" right="0.7" top="0.75" bottom="0.75" header="0.3" footer="0.3"/>
  <pageSetup paperSize="9" scale="71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Validations!$A$6:$A$8</xm:f>
          </x14:formula1>
          <xm:sqref>C18:C22 C4:C16</xm:sqref>
        </x14:dataValidation>
        <x14:dataValidation type="list" allowBlank="1" showInputMessage="1" showErrorMessage="1" xr:uid="{00000000-0002-0000-0A00-000001000000}">
          <x14:formula1>
            <xm:f>Validations!$A$6:$A$7</xm:f>
          </x14:formula1>
          <xm:sqref>C17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5"/>
  <dimension ref="A1:J26"/>
  <sheetViews>
    <sheetView topLeftCell="A3" zoomScaleNormal="100" workbookViewId="0">
      <selection activeCell="E26" sqref="E26"/>
    </sheetView>
  </sheetViews>
  <sheetFormatPr defaultRowHeight="14.6" x14ac:dyDescent="0.4"/>
  <cols>
    <col min="2" max="2" width="40.69140625" customWidth="1"/>
    <col min="3" max="3" width="11.15234375" style="25" customWidth="1"/>
    <col min="4" max="4" width="50.69140625" style="42" customWidth="1"/>
    <col min="5" max="5" width="50.69140625" customWidth="1"/>
    <col min="6" max="6" width="21.84375" customWidth="1"/>
  </cols>
  <sheetData>
    <row r="1" spans="1:10" s="31" customFormat="1" ht="15.9" x14ac:dyDescent="0.45">
      <c r="A1" s="122" t="s">
        <v>244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9" t="s">
        <v>197</v>
      </c>
      <c r="C4" s="23"/>
      <c r="D4" s="66"/>
      <c r="E4" s="64"/>
      <c r="F4" s="64"/>
    </row>
    <row r="5" spans="1:10" ht="29.15" x14ac:dyDescent="0.4">
      <c r="A5" s="63">
        <v>2</v>
      </c>
      <c r="B5" s="19" t="s">
        <v>198</v>
      </c>
      <c r="C5" s="23"/>
      <c r="D5" s="66"/>
      <c r="E5" s="64"/>
      <c r="F5" s="64"/>
    </row>
    <row r="6" spans="1:10" x14ac:dyDescent="0.4">
      <c r="A6" s="63">
        <v>3</v>
      </c>
      <c r="B6" s="19" t="s">
        <v>120</v>
      </c>
      <c r="C6" s="23"/>
      <c r="D6" s="66"/>
      <c r="E6" s="64"/>
      <c r="F6" s="64"/>
    </row>
    <row r="7" spans="1:10" x14ac:dyDescent="0.4">
      <c r="A7" s="63">
        <v>4</v>
      </c>
      <c r="B7" s="19" t="s">
        <v>128</v>
      </c>
      <c r="C7" s="23"/>
      <c r="D7" s="66"/>
      <c r="E7" s="64"/>
      <c r="F7" s="64"/>
    </row>
    <row r="8" spans="1:10" ht="29.15" x14ac:dyDescent="0.4">
      <c r="A8" s="63">
        <v>5</v>
      </c>
      <c r="B8" s="19" t="s">
        <v>210</v>
      </c>
      <c r="C8" s="23"/>
      <c r="D8" s="67"/>
      <c r="E8" s="64"/>
      <c r="F8" s="64"/>
    </row>
    <row r="9" spans="1:10" ht="29.15" x14ac:dyDescent="0.4">
      <c r="A9" s="63">
        <v>6</v>
      </c>
      <c r="B9" s="19" t="s">
        <v>121</v>
      </c>
      <c r="C9" s="23"/>
      <c r="D9" s="67"/>
      <c r="E9" s="64"/>
      <c r="F9" s="64"/>
    </row>
    <row r="10" spans="1:10" ht="42" customHeight="1" x14ac:dyDescent="0.4">
      <c r="A10" s="63">
        <v>8</v>
      </c>
      <c r="B10" s="19" t="s">
        <v>122</v>
      </c>
      <c r="C10" s="23"/>
      <c r="D10" s="66"/>
      <c r="E10" s="64"/>
      <c r="F10" s="64"/>
    </row>
    <row r="11" spans="1:10" ht="29.15" x14ac:dyDescent="0.4">
      <c r="A11" s="63">
        <v>9</v>
      </c>
      <c r="B11" s="18" t="s">
        <v>123</v>
      </c>
      <c r="C11" s="23"/>
      <c r="D11" s="66"/>
      <c r="E11" s="64"/>
      <c r="F11" s="64"/>
    </row>
    <row r="12" spans="1:10" hidden="1" x14ac:dyDescent="0.4">
      <c r="A12" s="63">
        <v>10</v>
      </c>
      <c r="B12" s="18"/>
      <c r="C12" s="23"/>
      <c r="E12" s="64"/>
      <c r="F12" s="64"/>
    </row>
    <row r="13" spans="1:10" hidden="1" x14ac:dyDescent="0.4">
      <c r="A13" s="63">
        <v>11</v>
      </c>
      <c r="B13" s="19"/>
      <c r="C13" s="23"/>
      <c r="D13" s="67"/>
      <c r="E13" s="64"/>
      <c r="F13" s="64"/>
    </row>
    <row r="14" spans="1:10" hidden="1" x14ac:dyDescent="0.4">
      <c r="A14" s="63">
        <v>12</v>
      </c>
      <c r="B14" s="19"/>
      <c r="C14" s="23"/>
      <c r="D14" s="67"/>
      <c r="E14" s="64"/>
      <c r="F14" s="64"/>
    </row>
    <row r="15" spans="1:10" hidden="1" x14ac:dyDescent="0.4">
      <c r="A15" s="63">
        <v>13</v>
      </c>
      <c r="B15" s="19"/>
      <c r="C15" s="23"/>
      <c r="D15" s="67"/>
      <c r="E15" s="64"/>
      <c r="F15" s="64"/>
    </row>
    <row r="16" spans="1:10" ht="32.25" hidden="1" customHeight="1" x14ac:dyDescent="0.4">
      <c r="A16" s="63">
        <v>14</v>
      </c>
      <c r="B16" s="18"/>
      <c r="C16" s="23"/>
      <c r="D16" s="67"/>
      <c r="E16" s="64"/>
      <c r="F16" s="64"/>
    </row>
    <row r="17" spans="1:6" hidden="1" x14ac:dyDescent="0.4">
      <c r="A17" s="63">
        <v>15</v>
      </c>
      <c r="B17" s="18"/>
      <c r="C17" s="23"/>
      <c r="D17" s="67"/>
      <c r="E17" s="64"/>
      <c r="F17" s="64"/>
    </row>
    <row r="18" spans="1:6" hidden="1" x14ac:dyDescent="0.4">
      <c r="A18" s="63">
        <v>16</v>
      </c>
      <c r="B18" s="18"/>
      <c r="C18" s="23"/>
      <c r="D18" s="67"/>
      <c r="E18" s="64"/>
      <c r="F18" s="64"/>
    </row>
    <row r="19" spans="1:6" x14ac:dyDescent="0.4">
      <c r="A19" s="3"/>
      <c r="B19" s="3"/>
      <c r="C19" s="11"/>
    </row>
    <row r="20" spans="1:6" hidden="1" x14ac:dyDescent="0.4">
      <c r="A20" s="3"/>
      <c r="B20" s="20" t="s">
        <v>1</v>
      </c>
      <c r="C20" s="26">
        <f>COUNTIF(C4:C18,"Yes")</f>
        <v>0</v>
      </c>
    </row>
    <row r="21" spans="1:6" hidden="1" x14ac:dyDescent="0.4">
      <c r="A21" s="3"/>
      <c r="B21" s="21" t="s">
        <v>0</v>
      </c>
      <c r="C21" s="27">
        <f>COUNTIF(C4:C18,"No")</f>
        <v>0</v>
      </c>
    </row>
    <row r="22" spans="1:6" ht="15" hidden="1" thickBot="1" x14ac:dyDescent="0.45">
      <c r="A22" s="3"/>
      <c r="B22" s="22" t="s">
        <v>2</v>
      </c>
      <c r="C22" s="28">
        <f>COUNTIF(C4:C18,"N/A")</f>
        <v>0</v>
      </c>
    </row>
    <row r="23" spans="1:6" ht="15" hidden="1" thickBot="1" x14ac:dyDescent="0.45">
      <c r="A23" s="3"/>
    </row>
    <row r="24" spans="1:6" ht="15" hidden="1" thickBot="1" x14ac:dyDescent="0.45">
      <c r="A24" s="3"/>
      <c r="B24" s="29" t="s">
        <v>20</v>
      </c>
      <c r="C24" s="30">
        <f>C20+C21</f>
        <v>0</v>
      </c>
    </row>
    <row r="25" spans="1:6" ht="15" thickBot="1" x14ac:dyDescent="0.45">
      <c r="A25" s="3"/>
    </row>
    <row r="26" spans="1:6" ht="41.6" thickBot="1" x14ac:dyDescent="0.45">
      <c r="A26" s="3"/>
      <c r="B26" s="36" t="s">
        <v>119</v>
      </c>
      <c r="C26" s="40" t="e">
        <f>C20/C24*100</f>
        <v>#DIV/0!</v>
      </c>
    </row>
  </sheetData>
  <mergeCells count="1">
    <mergeCell ref="A1:J1"/>
  </mergeCells>
  <conditionalFormatting sqref="C26">
    <cfRule type="cellIs" dxfId="2" priority="1" operator="between">
      <formula>95</formula>
      <formula>100</formula>
    </cfRule>
    <cfRule type="cellIs" dxfId="1" priority="2" operator="between">
      <formula>80</formula>
      <formula>94</formula>
    </cfRule>
    <cfRule type="cellIs" dxfId="0" priority="3" operator="lessThanOrEqual">
      <formula>79</formula>
    </cfRule>
  </conditionalFormatting>
  <pageMargins left="0.23622047244094491" right="0.23622047244094491" top="0" bottom="0" header="0" footer="0"/>
  <pageSetup paperSize="9"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Validations!$A$6:$A$7</xm:f>
          </x14:formula1>
          <xm:sqref>C10:C18</xm:sqref>
        </x14:dataValidation>
        <x14:dataValidation type="list" allowBlank="1" showInputMessage="1" showErrorMessage="1" xr:uid="{01B864E4-0B19-481D-8AB3-329BCFD4FDEC}">
          <x14:formula1>
            <xm:f>Validations!$A$6:$A$8</xm:f>
          </x14:formula1>
          <xm:sqref>C4:C9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rgb="FFFF0000"/>
  </sheetPr>
  <dimension ref="A2:A19"/>
  <sheetViews>
    <sheetView workbookViewId="0">
      <selection activeCell="G24" sqref="G24"/>
    </sheetView>
  </sheetViews>
  <sheetFormatPr defaultRowHeight="14.6" x14ac:dyDescent="0.4"/>
  <cols>
    <col min="6" max="6" width="21.84375" customWidth="1"/>
  </cols>
  <sheetData>
    <row r="2" spans="1:1" x14ac:dyDescent="0.4">
      <c r="A2" t="s">
        <v>10</v>
      </c>
    </row>
    <row r="3" spans="1:1" ht="42" customHeight="1" x14ac:dyDescent="0.4">
      <c r="A3" t="s">
        <v>17</v>
      </c>
    </row>
    <row r="4" spans="1:1" x14ac:dyDescent="0.4">
      <c r="A4" t="s">
        <v>11</v>
      </c>
    </row>
    <row r="6" spans="1:1" x14ac:dyDescent="0.4">
      <c r="A6" t="s">
        <v>1</v>
      </c>
    </row>
    <row r="7" spans="1:1" x14ac:dyDescent="0.4">
      <c r="A7" t="s">
        <v>0</v>
      </c>
    </row>
    <row r="8" spans="1:1" x14ac:dyDescent="0.4">
      <c r="A8" t="s">
        <v>2</v>
      </c>
    </row>
    <row r="10" spans="1:1" x14ac:dyDescent="0.4">
      <c r="A10" t="s">
        <v>16</v>
      </c>
    </row>
    <row r="11" spans="1:1" x14ac:dyDescent="0.4">
      <c r="A11" t="s">
        <v>14</v>
      </c>
    </row>
    <row r="12" spans="1:1" x14ac:dyDescent="0.4">
      <c r="A12" t="s">
        <v>15</v>
      </c>
    </row>
    <row r="13" spans="1:1" x14ac:dyDescent="0.4">
      <c r="A13" t="s">
        <v>30</v>
      </c>
    </row>
    <row r="14" spans="1:1" x14ac:dyDescent="0.4">
      <c r="A14" t="s">
        <v>31</v>
      </c>
    </row>
    <row r="15" spans="1:1" x14ac:dyDescent="0.4">
      <c r="A15" t="s">
        <v>32</v>
      </c>
    </row>
    <row r="16" spans="1:1" x14ac:dyDescent="0.4">
      <c r="A16" t="s">
        <v>33</v>
      </c>
    </row>
    <row r="17" spans="1:1" x14ac:dyDescent="0.4">
      <c r="A17" t="s">
        <v>34</v>
      </c>
    </row>
    <row r="18" spans="1:1" x14ac:dyDescent="0.4">
      <c r="A18" t="s">
        <v>35</v>
      </c>
    </row>
    <row r="19" spans="1:1" x14ac:dyDescent="0.4">
      <c r="A19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34"/>
  <sheetViews>
    <sheetView zoomScaleNormal="100" zoomScaleSheetLayoutView="130" workbookViewId="0">
      <pane xSplit="1" ySplit="3" topLeftCell="B15" activePane="bottomRight" state="frozen"/>
      <selection activeCell="G2" sqref="G1:G1048576"/>
      <selection pane="topRight" activeCell="G2" sqref="G1:G1048576"/>
      <selection pane="bottomLeft" activeCell="G2" sqref="G1:G1048576"/>
      <selection pane="bottomRight" activeCell="C5" sqref="C5:C18"/>
    </sheetView>
  </sheetViews>
  <sheetFormatPr defaultRowHeight="14.6" x14ac:dyDescent="0.4"/>
  <cols>
    <col min="1" max="1" width="9.15234375" style="12"/>
    <col min="2" max="2" width="40.69140625" customWidth="1"/>
    <col min="3" max="3" width="12.84375" style="25" customWidth="1"/>
    <col min="4" max="5" width="50.69140625" customWidth="1"/>
    <col min="6" max="6" width="21.84375" customWidth="1"/>
  </cols>
  <sheetData>
    <row r="1" spans="1:10" ht="15.9" x14ac:dyDescent="0.45">
      <c r="A1" s="107" t="s">
        <v>147</v>
      </c>
      <c r="B1" s="107"/>
      <c r="C1" s="41"/>
      <c r="D1" s="41"/>
      <c r="E1" s="41"/>
      <c r="F1" s="41"/>
      <c r="G1" s="41"/>
      <c r="H1" s="41"/>
      <c r="I1" s="41"/>
      <c r="J1" s="41"/>
    </row>
    <row r="2" spans="1:10" x14ac:dyDescent="0.4">
      <c r="A2" s="121"/>
      <c r="B2" s="121"/>
      <c r="C2" s="121"/>
    </row>
    <row r="3" spans="1:10" s="12" customFormat="1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58.3" x14ac:dyDescent="0.4">
      <c r="A4" s="62">
        <v>1</v>
      </c>
      <c r="B4" s="17" t="s">
        <v>169</v>
      </c>
      <c r="C4" s="23"/>
      <c r="D4" s="114"/>
      <c r="E4" s="64"/>
      <c r="F4" s="65"/>
    </row>
    <row r="5" spans="1:10" ht="43.75" x14ac:dyDescent="0.4">
      <c r="A5" s="62">
        <v>2</v>
      </c>
      <c r="B5" s="18" t="s">
        <v>170</v>
      </c>
      <c r="C5" s="23"/>
      <c r="D5" s="66"/>
      <c r="E5" s="64"/>
      <c r="F5" s="64"/>
    </row>
    <row r="6" spans="1:10" ht="43.75" x14ac:dyDescent="0.4">
      <c r="A6" s="62">
        <v>3</v>
      </c>
      <c r="B6" s="18" t="s">
        <v>171</v>
      </c>
      <c r="C6" s="23"/>
      <c r="D6" s="66"/>
      <c r="E6" s="64"/>
      <c r="F6" s="64"/>
    </row>
    <row r="7" spans="1:10" ht="43.75" x14ac:dyDescent="0.4">
      <c r="A7" s="62">
        <v>4</v>
      </c>
      <c r="B7" s="18" t="s">
        <v>38</v>
      </c>
      <c r="C7" s="23"/>
      <c r="D7" s="66"/>
      <c r="E7" s="64"/>
      <c r="F7" s="64"/>
    </row>
    <row r="8" spans="1:10" ht="29.15" x14ac:dyDescent="0.4">
      <c r="A8" s="62">
        <v>5</v>
      </c>
      <c r="B8" s="18" t="s">
        <v>172</v>
      </c>
      <c r="C8" s="23"/>
      <c r="D8" s="66"/>
      <c r="E8" s="64"/>
      <c r="F8" s="64"/>
    </row>
    <row r="9" spans="1:10" ht="43.75" x14ac:dyDescent="0.4">
      <c r="A9" s="62">
        <v>6</v>
      </c>
      <c r="B9" s="18" t="s">
        <v>173</v>
      </c>
      <c r="C9" s="23"/>
      <c r="D9" s="66"/>
      <c r="E9" s="64"/>
      <c r="F9" s="64"/>
    </row>
    <row r="10" spans="1:10" ht="29.15" x14ac:dyDescent="0.4">
      <c r="A10" s="62">
        <v>7</v>
      </c>
      <c r="B10" s="18" t="s">
        <v>39</v>
      </c>
      <c r="C10" s="23"/>
      <c r="D10" s="66"/>
      <c r="E10" s="64"/>
      <c r="F10" s="64"/>
    </row>
    <row r="11" spans="1:10" ht="43.75" x14ac:dyDescent="0.4">
      <c r="A11" s="62">
        <v>8</v>
      </c>
      <c r="B11" s="18" t="s">
        <v>174</v>
      </c>
      <c r="C11" s="23"/>
      <c r="D11" s="66"/>
      <c r="E11" s="64"/>
      <c r="F11" s="64"/>
    </row>
    <row r="12" spans="1:10" ht="29.15" x14ac:dyDescent="0.4">
      <c r="A12" s="62">
        <v>9</v>
      </c>
      <c r="B12" s="18" t="s">
        <v>205</v>
      </c>
      <c r="C12" s="23"/>
      <c r="D12" s="66"/>
      <c r="E12" s="64"/>
      <c r="F12" s="64"/>
    </row>
    <row r="13" spans="1:10" ht="29.15" x14ac:dyDescent="0.4">
      <c r="A13" s="62">
        <v>10</v>
      </c>
      <c r="B13" s="17" t="s">
        <v>40</v>
      </c>
      <c r="C13" s="23"/>
      <c r="D13" s="66"/>
      <c r="E13" s="64"/>
      <c r="F13" s="64"/>
    </row>
    <row r="14" spans="1:10" ht="29.15" x14ac:dyDescent="0.4">
      <c r="A14" s="62">
        <v>11</v>
      </c>
      <c r="B14" s="18" t="s">
        <v>133</v>
      </c>
      <c r="C14" s="23"/>
      <c r="E14" s="64"/>
      <c r="F14" s="64"/>
    </row>
    <row r="15" spans="1:10" ht="29.15" x14ac:dyDescent="0.4">
      <c r="A15" s="62">
        <v>12</v>
      </c>
      <c r="B15" s="18" t="s">
        <v>212</v>
      </c>
      <c r="C15" s="23"/>
      <c r="D15" s="66"/>
      <c r="E15" s="64"/>
      <c r="F15" s="64"/>
    </row>
    <row r="16" spans="1:10" ht="29.15" x14ac:dyDescent="0.4">
      <c r="A16" s="62">
        <v>13</v>
      </c>
      <c r="B16" s="18" t="s">
        <v>43</v>
      </c>
      <c r="C16" s="23"/>
      <c r="D16" s="67"/>
      <c r="E16" s="64"/>
      <c r="F16" s="64"/>
    </row>
    <row r="17" spans="1:6" x14ac:dyDescent="0.4">
      <c r="A17" s="62">
        <v>14</v>
      </c>
      <c r="B17" s="18" t="s">
        <v>41</v>
      </c>
      <c r="C17" s="23"/>
      <c r="D17" s="68"/>
      <c r="E17" s="64"/>
      <c r="F17" s="64"/>
    </row>
    <row r="18" spans="1:6" ht="29.15" x14ac:dyDescent="0.4">
      <c r="A18" s="62">
        <v>15</v>
      </c>
      <c r="B18" s="18" t="s">
        <v>234</v>
      </c>
      <c r="C18" s="23"/>
      <c r="D18" s="68"/>
      <c r="E18" s="64"/>
      <c r="F18" s="64"/>
    </row>
    <row r="19" spans="1:6" ht="29.15" x14ac:dyDescent="0.4">
      <c r="A19" s="62">
        <v>16</v>
      </c>
      <c r="B19" s="17" t="s">
        <v>42</v>
      </c>
      <c r="C19" s="23"/>
      <c r="D19" s="67"/>
      <c r="E19" s="64"/>
      <c r="F19" s="64"/>
    </row>
    <row r="20" spans="1:6" ht="29.15" x14ac:dyDescent="0.4">
      <c r="A20" s="62">
        <v>17</v>
      </c>
      <c r="B20" s="18" t="s">
        <v>44</v>
      </c>
      <c r="C20" s="23"/>
      <c r="D20" s="67"/>
      <c r="E20" s="64"/>
      <c r="F20" s="64"/>
    </row>
    <row r="21" spans="1:6" ht="43.75" x14ac:dyDescent="0.4">
      <c r="A21" s="62">
        <v>18</v>
      </c>
      <c r="B21" s="18" t="s">
        <v>45</v>
      </c>
      <c r="C21" s="23"/>
      <c r="D21" s="67"/>
      <c r="E21" s="64"/>
      <c r="F21" s="64"/>
    </row>
    <row r="22" spans="1:6" ht="43.75" x14ac:dyDescent="0.4">
      <c r="A22" s="62">
        <v>19</v>
      </c>
      <c r="B22" s="18" t="s">
        <v>46</v>
      </c>
      <c r="C22" s="23"/>
      <c r="D22" s="67"/>
      <c r="E22" s="64"/>
      <c r="F22" s="64"/>
    </row>
    <row r="23" spans="1:6" ht="43.75" x14ac:dyDescent="0.4">
      <c r="A23" s="62">
        <v>20</v>
      </c>
      <c r="B23" s="18" t="s">
        <v>207</v>
      </c>
      <c r="C23" s="23"/>
      <c r="D23" s="67"/>
      <c r="E23" s="64"/>
      <c r="F23" s="64"/>
    </row>
    <row r="24" spans="1:6" ht="29.15" x14ac:dyDescent="0.4">
      <c r="A24" s="62">
        <v>21</v>
      </c>
      <c r="B24" s="18" t="s">
        <v>206</v>
      </c>
      <c r="C24" s="23"/>
      <c r="D24" s="67"/>
      <c r="E24" s="64"/>
      <c r="F24" s="64"/>
    </row>
    <row r="25" spans="1:6" hidden="1" x14ac:dyDescent="0.4">
      <c r="A25" s="62"/>
      <c r="B25" s="18"/>
      <c r="C25" s="23"/>
      <c r="D25" s="67"/>
      <c r="E25" s="64"/>
      <c r="F25" s="64"/>
    </row>
    <row r="26" spans="1:6" ht="9.4499999999999993" hidden="1" customHeight="1" x14ac:dyDescent="0.4">
      <c r="A26" s="57"/>
      <c r="B26" s="78" t="s">
        <v>1</v>
      </c>
      <c r="C26" s="79">
        <f>COUNTIF(C4:C24,"Yes")</f>
        <v>0</v>
      </c>
      <c r="D26" s="64"/>
      <c r="E26" s="64"/>
      <c r="F26" s="64"/>
    </row>
    <row r="27" spans="1:6" ht="9.4499999999999993" hidden="1" customHeight="1" x14ac:dyDescent="0.4">
      <c r="A27" s="57"/>
      <c r="B27" s="78" t="s">
        <v>0</v>
      </c>
      <c r="C27" s="79">
        <f>COUNTIF(C4:C24,"No")</f>
        <v>0</v>
      </c>
      <c r="D27" s="64"/>
      <c r="E27" s="64"/>
      <c r="F27" s="64"/>
    </row>
    <row r="28" spans="1:6" ht="9.4499999999999993" hidden="1" customHeight="1" x14ac:dyDescent="0.4">
      <c r="A28" s="57"/>
      <c r="B28" s="78" t="s">
        <v>2</v>
      </c>
      <c r="C28" s="79">
        <f>COUNTIF(C4:C24,"N/A")</f>
        <v>0</v>
      </c>
      <c r="D28" s="64"/>
      <c r="E28" s="64"/>
      <c r="F28" s="64"/>
    </row>
    <row r="29" spans="1:6" ht="9.4499999999999993" hidden="1" customHeight="1" x14ac:dyDescent="0.4">
      <c r="A29" s="57"/>
      <c r="B29" s="80"/>
      <c r="C29" s="79"/>
      <c r="D29" s="64"/>
      <c r="E29" s="64"/>
      <c r="F29" s="64"/>
    </row>
    <row r="30" spans="1:6" ht="9.4499999999999993" hidden="1" customHeight="1" x14ac:dyDescent="0.4">
      <c r="A30" s="57"/>
      <c r="B30" s="78" t="s">
        <v>20</v>
      </c>
      <c r="C30" s="79">
        <f>C26+C27</f>
        <v>0</v>
      </c>
      <c r="D30" s="64"/>
      <c r="E30" s="64"/>
      <c r="F30" s="64"/>
    </row>
    <row r="31" spans="1:6" ht="9.4499999999999993" hidden="1" customHeight="1" x14ac:dyDescent="0.4"/>
    <row r="32" spans="1:6" ht="9.4499999999999993" customHeight="1" x14ac:dyDescent="0.4">
      <c r="A32" s="34"/>
      <c r="B32" s="3"/>
    </row>
    <row r="33" spans="1:3" ht="1.95" customHeight="1" thickBot="1" x14ac:dyDescent="0.45">
      <c r="A33" s="34"/>
      <c r="B33" s="115"/>
    </row>
    <row r="34" spans="1:3" ht="41.6" thickBot="1" x14ac:dyDescent="0.45">
      <c r="B34" s="36" t="s">
        <v>54</v>
      </c>
      <c r="C34" s="61" t="e">
        <f>C26/C30*100</f>
        <v>#DIV/0!</v>
      </c>
    </row>
  </sheetData>
  <mergeCells count="1">
    <mergeCell ref="A2:C2"/>
  </mergeCells>
  <conditionalFormatting sqref="C34">
    <cfRule type="cellIs" dxfId="38" priority="1" operator="between">
      <formula>95</formula>
      <formula>100</formula>
    </cfRule>
    <cfRule type="cellIs" dxfId="37" priority="2" operator="between">
      <formula>80</formula>
      <formula>94</formula>
    </cfRule>
    <cfRule type="cellIs" dxfId="36" priority="3" operator="lessThanOrEqual">
      <formula>79</formula>
    </cfRule>
  </conditionalFormatting>
  <pageMargins left="0.7" right="0.7" top="0.75" bottom="0.75" header="0.3" footer="0.3"/>
  <pageSetup paperSize="9" scale="64" orientation="landscape" r:id="rId1"/>
  <rowBreaks count="1" manualBreakCount="1">
    <brk id="25" max="5" man="1"/>
  </rowBreaks>
  <ignoredErrors>
    <ignoredError sqref="C3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Validations!$A$6:$A$8</xm:f>
          </x14:formula1>
          <xm:sqref>C4:C25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21"/>
  <sheetViews>
    <sheetView topLeftCell="A3" zoomScaleNormal="100" workbookViewId="0">
      <selection activeCell="C12" sqref="C10:C12"/>
    </sheetView>
  </sheetViews>
  <sheetFormatPr defaultRowHeight="14.6" x14ac:dyDescent="0.4"/>
  <cols>
    <col min="1" max="1" width="9.15234375" style="34"/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s="31" customFormat="1" ht="15.9" x14ac:dyDescent="0.45">
      <c r="A1" s="122" t="s">
        <v>148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B2" s="1"/>
      <c r="D2" s="1"/>
      <c r="E2" s="1"/>
      <c r="F2" s="1"/>
      <c r="G2" s="1"/>
      <c r="H2" s="1"/>
      <c r="I2" s="1"/>
      <c r="J2" s="1"/>
    </row>
    <row r="3" spans="1:10" s="32" customFormat="1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2">
        <v>1</v>
      </c>
      <c r="B4" s="18" t="s">
        <v>47</v>
      </c>
      <c r="C4" s="35"/>
      <c r="D4" s="66"/>
      <c r="E4" s="64"/>
      <c r="F4" s="64"/>
    </row>
    <row r="5" spans="1:10" x14ac:dyDescent="0.4">
      <c r="A5" s="62">
        <v>2</v>
      </c>
      <c r="B5" s="18" t="s">
        <v>48</v>
      </c>
      <c r="C5" s="35"/>
      <c r="D5" s="66"/>
      <c r="E5" s="64"/>
      <c r="F5" s="64"/>
    </row>
    <row r="6" spans="1:10" ht="29.15" x14ac:dyDescent="0.4">
      <c r="A6" s="62">
        <v>3</v>
      </c>
      <c r="B6" s="18" t="s">
        <v>49</v>
      </c>
      <c r="C6" s="35"/>
      <c r="D6" s="66"/>
      <c r="E6" s="64"/>
      <c r="F6" s="64"/>
    </row>
    <row r="7" spans="1:10" x14ac:dyDescent="0.4">
      <c r="A7" s="62">
        <v>4</v>
      </c>
      <c r="B7" s="18" t="s">
        <v>50</v>
      </c>
      <c r="C7" s="35"/>
      <c r="D7" s="66"/>
      <c r="E7" s="64"/>
      <c r="F7" s="64"/>
    </row>
    <row r="8" spans="1:10" x14ac:dyDescent="0.4">
      <c r="A8" s="62">
        <v>5</v>
      </c>
      <c r="B8" s="18" t="s">
        <v>51</v>
      </c>
      <c r="C8" s="35"/>
      <c r="D8" s="67"/>
      <c r="E8" s="64"/>
      <c r="F8" s="64"/>
    </row>
    <row r="9" spans="1:10" x14ac:dyDescent="0.4">
      <c r="A9" s="62">
        <v>6</v>
      </c>
      <c r="B9" s="17" t="s">
        <v>52</v>
      </c>
      <c r="C9" s="35"/>
      <c r="D9" s="66"/>
      <c r="E9" s="64"/>
      <c r="F9" s="64"/>
    </row>
    <row r="10" spans="1:10" ht="43.75" x14ac:dyDescent="0.4">
      <c r="A10" s="62">
        <v>7</v>
      </c>
      <c r="B10" s="17" t="s">
        <v>175</v>
      </c>
      <c r="C10" s="35"/>
      <c r="D10" s="66"/>
      <c r="E10" s="64"/>
      <c r="F10" s="64"/>
    </row>
    <row r="11" spans="1:10" ht="29.15" x14ac:dyDescent="0.4">
      <c r="A11" s="62">
        <v>8</v>
      </c>
      <c r="B11" s="19" t="s">
        <v>241</v>
      </c>
      <c r="C11" s="35"/>
      <c r="D11" s="66"/>
      <c r="E11" s="64"/>
      <c r="F11" s="64"/>
    </row>
    <row r="12" spans="1:10" ht="43.75" x14ac:dyDescent="0.4">
      <c r="A12" s="62">
        <v>9</v>
      </c>
      <c r="B12" s="18" t="s">
        <v>240</v>
      </c>
      <c r="C12" s="35"/>
      <c r="D12" s="66"/>
      <c r="E12" s="64"/>
      <c r="F12" s="64"/>
    </row>
    <row r="13" spans="1:10" ht="36" customHeight="1" x14ac:dyDescent="0.4">
      <c r="B13" s="3"/>
      <c r="C13" s="11"/>
    </row>
    <row r="14" spans="1:10" ht="15.75" hidden="1" customHeight="1" x14ac:dyDescent="0.4">
      <c r="A14" s="33"/>
      <c r="B14" s="81" t="s">
        <v>1</v>
      </c>
      <c r="C14" s="82">
        <f>COUNTIF(C4:C12,"Yes")</f>
        <v>0</v>
      </c>
    </row>
    <row r="15" spans="1:10" ht="15.75" hidden="1" customHeight="1" x14ac:dyDescent="0.4">
      <c r="A15" s="33"/>
      <c r="B15" s="83" t="s">
        <v>0</v>
      </c>
      <c r="C15" s="84">
        <f>COUNTIF(C4:C12,"No")</f>
        <v>0</v>
      </c>
    </row>
    <row r="16" spans="1:10" ht="15.75" hidden="1" customHeight="1" thickBot="1" x14ac:dyDescent="0.45">
      <c r="A16" s="33"/>
      <c r="B16" s="85" t="s">
        <v>2</v>
      </c>
      <c r="C16" s="86">
        <f>COUNTIF(C4:C12,"N/A")</f>
        <v>0</v>
      </c>
    </row>
    <row r="17" spans="1:3" ht="15.75" hidden="1" customHeight="1" thickBot="1" x14ac:dyDescent="0.45">
      <c r="A17" s="33"/>
      <c r="B17" s="87"/>
      <c r="C17" s="88"/>
    </row>
    <row r="18" spans="1:3" ht="22.2" hidden="1" customHeight="1" thickBot="1" x14ac:dyDescent="0.45">
      <c r="A18" s="33"/>
      <c r="B18" s="89" t="s">
        <v>20</v>
      </c>
      <c r="C18" s="90">
        <f>C14+C15</f>
        <v>0</v>
      </c>
    </row>
    <row r="19" spans="1:3" ht="22.2" hidden="1" customHeight="1" x14ac:dyDescent="0.4">
      <c r="A19" s="33"/>
      <c r="B19" s="56"/>
    </row>
    <row r="20" spans="1:3" ht="15.75" customHeight="1" thickBot="1" x14ac:dyDescent="0.45">
      <c r="A20" s="33"/>
    </row>
    <row r="21" spans="1:3" ht="41.6" thickBot="1" x14ac:dyDescent="0.45">
      <c r="A21" s="33"/>
      <c r="B21" s="36" t="s">
        <v>53</v>
      </c>
      <c r="C21" s="40" t="e">
        <f>C14/C18*100</f>
        <v>#DIV/0!</v>
      </c>
    </row>
  </sheetData>
  <mergeCells count="1">
    <mergeCell ref="A1:J1"/>
  </mergeCells>
  <conditionalFormatting sqref="C21">
    <cfRule type="cellIs" dxfId="35" priority="1" operator="between">
      <formula>95</formula>
      <formula>100</formula>
    </cfRule>
    <cfRule type="cellIs" dxfId="34" priority="2" operator="between">
      <formula>80</formula>
      <formula>94</formula>
    </cfRule>
    <cfRule type="cellIs" dxfId="33" priority="3" operator="lessThanOrEqual">
      <formula>79</formula>
    </cfRule>
  </conditionalFormatting>
  <pageMargins left="0.23622047244094491" right="0.23622047244094491" top="0" bottom="0" header="0.31496062992125984" footer="0.31496062992125984"/>
  <pageSetup paperSize="9" scale="77" fitToHeight="0" orientation="landscape" r:id="rId1"/>
  <ignoredErrors>
    <ignoredError sqref="C2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Validations!$A$6:$A$8</xm:f>
          </x14:formula1>
          <xm:sqref>C4:C13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41"/>
  <sheetViews>
    <sheetView zoomScaleNormal="100" workbookViewId="0">
      <selection activeCell="C7" sqref="C5:C7"/>
    </sheetView>
  </sheetViews>
  <sheetFormatPr defaultRowHeight="14.6" x14ac:dyDescent="0.4"/>
  <cols>
    <col min="1" max="1" width="9.15234375" style="4"/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07" t="s">
        <v>149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4">
      <c r="A2" s="37"/>
      <c r="B2" s="1"/>
      <c r="D2" s="1"/>
      <c r="E2" s="1"/>
      <c r="F2" s="1"/>
      <c r="G2" s="1"/>
      <c r="H2" s="1"/>
      <c r="I2" s="1"/>
      <c r="J2" s="1"/>
    </row>
    <row r="3" spans="1:10" s="32" customFormat="1" ht="51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8" t="s">
        <v>176</v>
      </c>
      <c r="C4" s="23"/>
      <c r="D4" s="69"/>
      <c r="E4" s="64"/>
      <c r="F4" s="64"/>
    </row>
    <row r="5" spans="1:10" ht="29.15" x14ac:dyDescent="0.4">
      <c r="A5" s="63">
        <v>2</v>
      </c>
      <c r="B5" s="18" t="s">
        <v>55</v>
      </c>
      <c r="C5" s="23"/>
      <c r="D5" s="69"/>
      <c r="E5" s="64"/>
      <c r="F5" s="102"/>
    </row>
    <row r="6" spans="1:10" ht="29.15" x14ac:dyDescent="0.4">
      <c r="A6" s="63">
        <v>3</v>
      </c>
      <c r="B6" s="18" t="s">
        <v>177</v>
      </c>
      <c r="C6" s="23"/>
      <c r="D6" s="69"/>
      <c r="E6" s="64"/>
      <c r="F6" s="64"/>
      <c r="G6" s="64"/>
    </row>
    <row r="7" spans="1:10" ht="29.15" x14ac:dyDescent="0.4">
      <c r="A7" s="63">
        <v>4</v>
      </c>
      <c r="B7" s="18" t="s">
        <v>56</v>
      </c>
      <c r="C7" s="23"/>
      <c r="D7" s="69"/>
      <c r="E7" s="64"/>
      <c r="F7" s="64"/>
    </row>
    <row r="8" spans="1:10" ht="33.75" hidden="1" customHeight="1" x14ac:dyDescent="0.4">
      <c r="A8" s="63">
        <v>5</v>
      </c>
      <c r="B8" s="18"/>
      <c r="C8" s="23"/>
      <c r="D8" s="69"/>
      <c r="E8" s="64"/>
      <c r="F8" s="64"/>
    </row>
    <row r="9" spans="1:10" hidden="1" x14ac:dyDescent="0.4">
      <c r="A9" s="63">
        <v>6</v>
      </c>
      <c r="B9" s="18"/>
      <c r="C9" s="23"/>
      <c r="D9" s="66"/>
      <c r="E9" s="64"/>
      <c r="F9" s="65"/>
    </row>
    <row r="10" spans="1:10" hidden="1" x14ac:dyDescent="0.4">
      <c r="A10" s="63">
        <v>7</v>
      </c>
      <c r="B10" s="18"/>
      <c r="C10" s="23"/>
      <c r="D10" s="66"/>
      <c r="E10" s="64"/>
      <c r="F10" s="64"/>
    </row>
    <row r="11" spans="1:10" hidden="1" x14ac:dyDescent="0.4">
      <c r="A11" s="63">
        <v>8</v>
      </c>
      <c r="B11" s="18"/>
      <c r="C11" s="23"/>
      <c r="D11" s="67"/>
      <c r="E11" s="64"/>
      <c r="F11" s="64"/>
    </row>
    <row r="12" spans="1:10" hidden="1" x14ac:dyDescent="0.4">
      <c r="A12" s="63">
        <v>9</v>
      </c>
      <c r="B12" s="18"/>
      <c r="C12" s="23"/>
      <c r="D12" s="66"/>
      <c r="E12" s="64"/>
      <c r="F12" s="64"/>
    </row>
    <row r="13" spans="1:10" ht="21.65" hidden="1" customHeight="1" x14ac:dyDescent="0.4">
      <c r="A13" s="63">
        <v>10</v>
      </c>
      <c r="B13" s="18"/>
      <c r="C13" s="23"/>
      <c r="D13" s="66"/>
      <c r="E13" s="64"/>
      <c r="F13" s="64"/>
    </row>
    <row r="14" spans="1:10" ht="21" hidden="1" customHeight="1" x14ac:dyDescent="0.4">
      <c r="A14" s="63">
        <v>11</v>
      </c>
      <c r="B14" s="18"/>
      <c r="C14" s="23"/>
      <c r="D14" s="66"/>
      <c r="E14" s="64"/>
      <c r="F14" s="64"/>
    </row>
    <row r="15" spans="1:10" ht="30" hidden="1" customHeight="1" x14ac:dyDescent="0.4">
      <c r="A15" s="63">
        <v>12</v>
      </c>
      <c r="B15" s="18"/>
      <c r="C15" s="23"/>
      <c r="D15" s="67"/>
      <c r="E15" s="64"/>
      <c r="F15" s="64"/>
    </row>
    <row r="16" spans="1:10" ht="24.75" hidden="1" customHeight="1" x14ac:dyDescent="0.4">
      <c r="A16" s="63">
        <v>13</v>
      </c>
      <c r="B16" s="18"/>
      <c r="C16" s="23"/>
      <c r="D16" s="66"/>
      <c r="E16" s="64"/>
      <c r="F16" s="64"/>
    </row>
    <row r="17" spans="1:6" hidden="1" x14ac:dyDescent="0.4">
      <c r="A17" s="76">
        <v>14</v>
      </c>
      <c r="B17" s="18"/>
      <c r="C17" s="23"/>
      <c r="D17" s="64"/>
      <c r="E17" s="64"/>
      <c r="F17" s="64"/>
    </row>
    <row r="18" spans="1:6" hidden="1" x14ac:dyDescent="0.4">
      <c r="A18" s="76">
        <v>15</v>
      </c>
      <c r="B18" s="18"/>
      <c r="C18" s="23"/>
      <c r="D18" s="64"/>
      <c r="E18" s="64"/>
      <c r="F18" s="64"/>
    </row>
    <row r="19" spans="1:6" hidden="1" x14ac:dyDescent="0.4">
      <c r="A19" s="63">
        <v>16</v>
      </c>
      <c r="B19" s="18"/>
      <c r="C19" s="23"/>
      <c r="D19" s="64"/>
      <c r="E19" s="64"/>
      <c r="F19" s="64"/>
    </row>
    <row r="20" spans="1:6" ht="15" thickBot="1" x14ac:dyDescent="0.45">
      <c r="A20" s="33"/>
      <c r="B20" s="2"/>
      <c r="C20" s="11"/>
    </row>
    <row r="21" spans="1:6" hidden="1" x14ac:dyDescent="0.4">
      <c r="A21" s="33"/>
      <c r="B21" s="2"/>
      <c r="C21" s="11"/>
    </row>
    <row r="22" spans="1:6" hidden="1" x14ac:dyDescent="0.4">
      <c r="A22" s="33"/>
      <c r="B22" s="2"/>
      <c r="C22" s="11"/>
    </row>
    <row r="23" spans="1:6" hidden="1" x14ac:dyDescent="0.4">
      <c r="A23" s="93"/>
      <c r="B23" s="94" t="s">
        <v>1</v>
      </c>
      <c r="C23" s="95">
        <f>COUNTIF(C4:C19,"Yes")</f>
        <v>0</v>
      </c>
      <c r="D23" s="96"/>
      <c r="E23" s="96"/>
      <c r="F23" s="96"/>
    </row>
    <row r="24" spans="1:6" hidden="1" x14ac:dyDescent="0.4">
      <c r="A24" s="92"/>
      <c r="B24" s="18" t="s">
        <v>0</v>
      </c>
      <c r="C24" s="43">
        <f>COUNTIF(C4:C19,"No")</f>
        <v>0</v>
      </c>
      <c r="D24" s="64"/>
      <c r="E24" s="64"/>
      <c r="F24" s="64"/>
    </row>
    <row r="25" spans="1:6" hidden="1" x14ac:dyDescent="0.4">
      <c r="A25" s="92"/>
      <c r="B25" s="18" t="s">
        <v>2</v>
      </c>
      <c r="C25" s="43">
        <f>COUNTIF(C4:C19,"N/A")</f>
        <v>0</v>
      </c>
      <c r="D25" s="64"/>
      <c r="E25" s="64"/>
      <c r="F25" s="64"/>
    </row>
    <row r="26" spans="1:6" hidden="1" x14ac:dyDescent="0.4">
      <c r="A26" s="92"/>
      <c r="B26" s="64"/>
      <c r="C26" s="43"/>
      <c r="D26" s="64"/>
      <c r="E26" s="64"/>
      <c r="F26" s="64"/>
    </row>
    <row r="27" spans="1:6" hidden="1" x14ac:dyDescent="0.4">
      <c r="A27" s="92"/>
      <c r="B27" s="18" t="s">
        <v>20</v>
      </c>
      <c r="C27" s="43">
        <f>C23+C24</f>
        <v>0</v>
      </c>
      <c r="D27" s="64"/>
      <c r="E27" s="64"/>
      <c r="F27" s="64"/>
    </row>
    <row r="28" spans="1:6" ht="33.75" hidden="1" customHeight="1" x14ac:dyDescent="0.4">
      <c r="C28" s="43"/>
      <c r="D28" s="64"/>
      <c r="E28" s="64"/>
      <c r="F28" s="64"/>
    </row>
    <row r="29" spans="1:6" hidden="1" x14ac:dyDescent="0.4">
      <c r="C29" s="43"/>
      <c r="D29" s="64"/>
      <c r="E29" s="64"/>
      <c r="F29" s="64"/>
    </row>
    <row r="30" spans="1:6" hidden="1" x14ac:dyDescent="0.4">
      <c r="A30" s="33"/>
      <c r="B30" s="3"/>
    </row>
    <row r="31" spans="1:6" ht="15" hidden="1" thickBot="1" x14ac:dyDescent="0.45">
      <c r="A31" s="33"/>
      <c r="B31" s="3"/>
    </row>
    <row r="32" spans="1:6" ht="41.6" thickBot="1" x14ac:dyDescent="0.45">
      <c r="A32" s="5"/>
      <c r="B32" s="91" t="s">
        <v>57</v>
      </c>
      <c r="C32" s="40" t="e">
        <f>C23/C27*100</f>
        <v>#DIV/0!</v>
      </c>
    </row>
    <row r="33" spans="1:3" x14ac:dyDescent="0.4">
      <c r="A33" s="5"/>
      <c r="B33" s="3"/>
      <c r="C33" s="11"/>
    </row>
    <row r="34" spans="1:3" x14ac:dyDescent="0.4">
      <c r="A34" s="5"/>
      <c r="B34" s="3"/>
      <c r="C34" s="11"/>
    </row>
    <row r="35" spans="1:3" x14ac:dyDescent="0.4">
      <c r="A35" s="5"/>
      <c r="B35" s="3"/>
      <c r="C35" s="11"/>
    </row>
    <row r="36" spans="1:3" x14ac:dyDescent="0.4">
      <c r="A36" s="5"/>
      <c r="B36" s="3"/>
      <c r="C36" s="11"/>
    </row>
    <row r="37" spans="1:3" x14ac:dyDescent="0.4">
      <c r="A37" s="5"/>
      <c r="B37" s="3"/>
      <c r="C37" s="11"/>
    </row>
    <row r="38" spans="1:3" x14ac:dyDescent="0.4">
      <c r="A38" s="5"/>
      <c r="B38" s="3"/>
      <c r="C38" s="11"/>
    </row>
    <row r="39" spans="1:3" x14ac:dyDescent="0.4">
      <c r="A39" s="5"/>
      <c r="B39" s="3"/>
      <c r="C39" s="11"/>
    </row>
    <row r="40" spans="1:3" x14ac:dyDescent="0.4">
      <c r="A40" s="5"/>
      <c r="B40" s="3"/>
      <c r="C40" s="11"/>
    </row>
    <row r="41" spans="1:3" x14ac:dyDescent="0.4">
      <c r="A41" s="5"/>
      <c r="B41" s="3"/>
      <c r="C41" s="11"/>
    </row>
  </sheetData>
  <conditionalFormatting sqref="C32">
    <cfRule type="cellIs" dxfId="32" priority="1" operator="between">
      <formula>95</formula>
      <formula>100</formula>
    </cfRule>
    <cfRule type="cellIs" dxfId="31" priority="2" operator="between">
      <formula>80</formula>
      <formula>94</formula>
    </cfRule>
    <cfRule type="cellIs" dxfId="30" priority="3" operator="lessThanOrEqual">
      <formula>79</formula>
    </cfRule>
  </conditionalFormatting>
  <pageMargins left="0.7" right="0.7" top="0.75" bottom="0.75" header="0.3" footer="0.3"/>
  <pageSetup paperSize="9" scale="71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Validations!$A$6:$A$7</xm:f>
          </x14:formula1>
          <xm:sqref>C11:C15 C9</xm:sqref>
        </x14:dataValidation>
        <x14:dataValidation type="list" allowBlank="1" showInputMessage="1" showErrorMessage="1" xr:uid="{00000000-0002-0000-0300-000001000000}">
          <x14:formula1>
            <xm:f>Validations!$A$6:$A$8</xm:f>
          </x14:formula1>
          <xm:sqref>C10 C16:C19 C4:C8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J35"/>
  <sheetViews>
    <sheetView topLeftCell="A10" zoomScaleNormal="100" workbookViewId="0">
      <selection activeCell="C9" sqref="C9:C10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07" t="s">
        <v>150</v>
      </c>
      <c r="B1" s="107"/>
      <c r="C1" s="123"/>
      <c r="D1" s="123"/>
      <c r="E1" s="41"/>
      <c r="F1" s="41"/>
      <c r="G1" s="41"/>
      <c r="H1" s="41"/>
      <c r="I1" s="41"/>
      <c r="J1" s="41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43.75" x14ac:dyDescent="0.4">
      <c r="A4" s="63">
        <v>1</v>
      </c>
      <c r="B4" s="19" t="s">
        <v>58</v>
      </c>
      <c r="C4" s="23"/>
      <c r="D4" s="66"/>
      <c r="E4" s="64"/>
      <c r="F4" s="64"/>
    </row>
    <row r="5" spans="1:10" ht="43.75" x14ac:dyDescent="0.4">
      <c r="A5" s="63">
        <v>2</v>
      </c>
      <c r="B5" s="19" t="s">
        <v>178</v>
      </c>
      <c r="C5" s="23"/>
      <c r="D5" s="66"/>
      <c r="E5" s="64"/>
      <c r="F5" s="65"/>
    </row>
    <row r="6" spans="1:10" ht="43.75" x14ac:dyDescent="0.4">
      <c r="A6" s="63">
        <v>3</v>
      </c>
      <c r="B6" s="19" t="s">
        <v>179</v>
      </c>
      <c r="C6" s="23"/>
      <c r="D6" s="66"/>
      <c r="E6" s="64"/>
      <c r="F6" s="65"/>
    </row>
    <row r="7" spans="1:10" ht="29.15" x14ac:dyDescent="0.4">
      <c r="A7" s="63">
        <v>4</v>
      </c>
      <c r="B7" s="19" t="s">
        <v>180</v>
      </c>
      <c r="C7" s="23"/>
      <c r="D7" s="66"/>
      <c r="E7" s="64"/>
      <c r="F7" s="65"/>
    </row>
    <row r="8" spans="1:10" ht="43.75" x14ac:dyDescent="0.4">
      <c r="A8" s="63">
        <v>5</v>
      </c>
      <c r="B8" s="19" t="s">
        <v>215</v>
      </c>
      <c r="C8" s="23"/>
      <c r="D8" s="66"/>
      <c r="E8" s="64"/>
      <c r="F8" s="64"/>
    </row>
    <row r="9" spans="1:10" ht="29.15" x14ac:dyDescent="0.4">
      <c r="A9" s="63">
        <v>6</v>
      </c>
      <c r="B9" s="38" t="s">
        <v>59</v>
      </c>
      <c r="C9" s="23"/>
      <c r="D9" s="67"/>
      <c r="E9" s="64"/>
      <c r="F9" s="64"/>
    </row>
    <row r="10" spans="1:10" ht="43.75" x14ac:dyDescent="0.4">
      <c r="A10" s="63">
        <v>7</v>
      </c>
      <c r="B10" s="38" t="s">
        <v>217</v>
      </c>
      <c r="C10" s="23"/>
      <c r="D10" s="67"/>
      <c r="E10" s="64"/>
      <c r="F10" s="64"/>
    </row>
    <row r="11" spans="1:10" ht="43.75" x14ac:dyDescent="0.4">
      <c r="A11" s="63">
        <v>8</v>
      </c>
      <c r="B11" s="19" t="s">
        <v>60</v>
      </c>
      <c r="C11" s="23"/>
      <c r="D11" s="67"/>
      <c r="E11" s="64"/>
      <c r="F11" s="64"/>
    </row>
    <row r="12" spans="1:10" ht="43.75" x14ac:dyDescent="0.4">
      <c r="A12" s="63">
        <v>9</v>
      </c>
      <c r="B12" s="19" t="s">
        <v>61</v>
      </c>
      <c r="C12" s="23"/>
      <c r="D12" s="66"/>
      <c r="E12" s="64"/>
      <c r="F12" s="65"/>
    </row>
    <row r="13" spans="1:10" ht="29.15" x14ac:dyDescent="0.4">
      <c r="A13" s="63">
        <v>10</v>
      </c>
      <c r="B13" s="18" t="s">
        <v>216</v>
      </c>
      <c r="C13" s="23"/>
      <c r="D13" s="66"/>
      <c r="E13" s="64"/>
      <c r="F13" s="64"/>
    </row>
    <row r="14" spans="1:10" x14ac:dyDescent="0.4">
      <c r="A14" s="63">
        <v>11</v>
      </c>
      <c r="B14" s="18" t="s">
        <v>62</v>
      </c>
      <c r="C14" s="23"/>
      <c r="D14" s="66"/>
      <c r="E14" s="64"/>
      <c r="F14" s="64"/>
    </row>
    <row r="15" spans="1:10" ht="29.15" x14ac:dyDescent="0.4">
      <c r="A15" s="63">
        <v>12</v>
      </c>
      <c r="B15" s="19" t="s">
        <v>63</v>
      </c>
      <c r="C15" s="23"/>
      <c r="D15" s="66"/>
      <c r="E15" s="64"/>
      <c r="F15" s="64"/>
    </row>
    <row r="16" spans="1:10" ht="43.75" x14ac:dyDescent="0.4">
      <c r="A16" s="63">
        <v>13</v>
      </c>
      <c r="B16" s="19" t="s">
        <v>64</v>
      </c>
      <c r="C16" s="23"/>
      <c r="D16" s="66"/>
      <c r="E16" s="64"/>
      <c r="F16" s="64"/>
    </row>
    <row r="17" spans="1:6" ht="29.15" x14ac:dyDescent="0.4">
      <c r="A17" s="63">
        <v>14</v>
      </c>
      <c r="B17" s="19" t="s">
        <v>65</v>
      </c>
      <c r="C17" s="23"/>
      <c r="D17" s="67"/>
      <c r="E17" s="64"/>
      <c r="F17" s="64"/>
    </row>
    <row r="18" spans="1:6" ht="29.15" x14ac:dyDescent="0.4">
      <c r="A18" s="63">
        <v>15</v>
      </c>
      <c r="B18" s="19" t="s">
        <v>66</v>
      </c>
      <c r="C18" s="23"/>
      <c r="D18" s="67"/>
      <c r="E18" s="64"/>
      <c r="F18" s="64"/>
    </row>
    <row r="19" spans="1:6" ht="29.15" x14ac:dyDescent="0.4">
      <c r="A19" s="63">
        <v>16</v>
      </c>
      <c r="B19" s="18" t="s">
        <v>67</v>
      </c>
      <c r="C19" s="23"/>
      <c r="D19" s="67"/>
      <c r="E19" s="64"/>
      <c r="F19" s="64"/>
    </row>
    <row r="20" spans="1:6" ht="15" thickBot="1" x14ac:dyDescent="0.45">
      <c r="A20" s="3"/>
      <c r="B20" s="2"/>
      <c r="C20" s="11"/>
    </row>
    <row r="21" spans="1:6" ht="14.5" hidden="1" customHeight="1" x14ac:dyDescent="0.4">
      <c r="A21" s="3"/>
      <c r="B21" s="20" t="s">
        <v>1</v>
      </c>
      <c r="C21" s="26">
        <f>COUNTIF(C4:C19,"Yes")</f>
        <v>0</v>
      </c>
    </row>
    <row r="22" spans="1:6" ht="14.5" hidden="1" customHeight="1" x14ac:dyDescent="0.4">
      <c r="A22" s="3"/>
      <c r="B22" s="21" t="s">
        <v>0</v>
      </c>
      <c r="C22" s="27">
        <f>COUNTIF(C4:C19,"No")</f>
        <v>0</v>
      </c>
    </row>
    <row r="23" spans="1:6" ht="15" hidden="1" thickBot="1" x14ac:dyDescent="0.45">
      <c r="A23" s="3"/>
      <c r="B23" s="22" t="s">
        <v>2</v>
      </c>
      <c r="C23" s="28">
        <f>COUNTIF(C4:C19,"N/A")</f>
        <v>0</v>
      </c>
    </row>
    <row r="24" spans="1:6" ht="15" hidden="1" thickBot="1" x14ac:dyDescent="0.45">
      <c r="A24" s="3"/>
    </row>
    <row r="25" spans="1:6" ht="15" hidden="1" thickBot="1" x14ac:dyDescent="0.45">
      <c r="A25" s="3"/>
      <c r="B25" s="29" t="s">
        <v>20</v>
      </c>
      <c r="C25" s="30">
        <f>C21+C22</f>
        <v>0</v>
      </c>
    </row>
    <row r="26" spans="1:6" ht="15" hidden="1" thickBot="1" x14ac:dyDescent="0.45">
      <c r="A26" s="3"/>
    </row>
    <row r="27" spans="1:6" ht="41.6" thickBot="1" x14ac:dyDescent="0.45">
      <c r="A27" s="3"/>
      <c r="B27" s="36" t="s">
        <v>68</v>
      </c>
      <c r="C27" s="40" t="e">
        <f>C21/C25*100</f>
        <v>#DIV/0!</v>
      </c>
    </row>
    <row r="28" spans="1:6" x14ac:dyDescent="0.4">
      <c r="A28" s="3"/>
      <c r="B28" s="3"/>
      <c r="C28" s="11"/>
    </row>
    <row r="29" spans="1:6" x14ac:dyDescent="0.4">
      <c r="A29" s="3"/>
      <c r="B29" s="3"/>
      <c r="C29" s="11"/>
    </row>
    <row r="30" spans="1:6" x14ac:dyDescent="0.4">
      <c r="A30" s="3"/>
      <c r="B30" s="3"/>
      <c r="C30" s="11"/>
    </row>
    <row r="31" spans="1:6" x14ac:dyDescent="0.4">
      <c r="A31" s="3"/>
      <c r="B31" s="3"/>
      <c r="C31" s="11"/>
    </row>
    <row r="32" spans="1:6" x14ac:dyDescent="0.4">
      <c r="A32" s="3"/>
      <c r="B32" s="3"/>
      <c r="C32" s="11"/>
    </row>
    <row r="33" spans="1:3" x14ac:dyDescent="0.4">
      <c r="A33" s="3"/>
      <c r="B33" s="3"/>
      <c r="C33" s="11"/>
    </row>
    <row r="34" spans="1:3" x14ac:dyDescent="0.4">
      <c r="A34" s="3"/>
      <c r="B34" s="3"/>
      <c r="C34" s="11"/>
    </row>
    <row r="35" spans="1:3" x14ac:dyDescent="0.4">
      <c r="A35" s="3"/>
      <c r="B35" s="3"/>
      <c r="C35" s="11"/>
    </row>
  </sheetData>
  <mergeCells count="1">
    <mergeCell ref="C1:D1"/>
  </mergeCells>
  <conditionalFormatting sqref="C27">
    <cfRule type="cellIs" dxfId="29" priority="1" operator="between">
      <formula>95</formula>
      <formula>100</formula>
    </cfRule>
    <cfRule type="cellIs" dxfId="28" priority="2" operator="between">
      <formula>80</formula>
      <formula>94</formula>
    </cfRule>
    <cfRule type="cellIs" dxfId="27" priority="3" operator="lessThanOrEqual">
      <formula>79</formula>
    </cfRule>
  </conditionalFormatting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Validations!$A$6:$A$8</xm:f>
          </x14:formula1>
          <xm:sqref>C4:C19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J46"/>
  <sheetViews>
    <sheetView topLeftCell="A24" zoomScaleNormal="100" workbookViewId="0">
      <selection activeCell="C37" sqref="C34:C37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07" t="s">
        <v>151</v>
      </c>
      <c r="B1" s="4"/>
      <c r="C1" s="126"/>
      <c r="D1" s="126"/>
      <c r="E1" s="4"/>
      <c r="F1" s="4"/>
      <c r="G1" s="4"/>
      <c r="H1" s="4"/>
      <c r="I1" s="4"/>
      <c r="J1" s="4"/>
    </row>
    <row r="2" spans="1:10" ht="15" customHeight="1" x14ac:dyDescent="0.55000000000000004">
      <c r="A2" s="124"/>
      <c r="B2" s="125"/>
      <c r="C2" s="125"/>
      <c r="D2" s="1"/>
      <c r="E2" s="1"/>
      <c r="F2" s="1"/>
      <c r="G2" s="1"/>
      <c r="H2" s="1"/>
      <c r="I2" s="1"/>
      <c r="J2" s="1"/>
    </row>
    <row r="3" spans="1:10" s="25" customFormat="1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2">
        <v>1</v>
      </c>
      <c r="B4" s="19" t="s">
        <v>181</v>
      </c>
      <c r="C4" s="23"/>
      <c r="D4" s="70"/>
      <c r="E4" s="64"/>
      <c r="F4" s="64"/>
    </row>
    <row r="5" spans="1:10" x14ac:dyDescent="0.4">
      <c r="A5" s="62">
        <v>2</v>
      </c>
      <c r="B5" s="19" t="s">
        <v>50</v>
      </c>
      <c r="C5" s="23"/>
      <c r="D5" s="69"/>
      <c r="E5" s="64"/>
      <c r="F5" s="64"/>
    </row>
    <row r="6" spans="1:10" ht="29.15" x14ac:dyDescent="0.4">
      <c r="A6" s="62">
        <v>3</v>
      </c>
      <c r="B6" s="19" t="s">
        <v>182</v>
      </c>
      <c r="C6" s="23"/>
      <c r="D6" s="67"/>
      <c r="E6" s="64"/>
      <c r="F6" s="64"/>
    </row>
    <row r="7" spans="1:10" x14ac:dyDescent="0.4">
      <c r="A7" s="62">
        <v>4</v>
      </c>
      <c r="B7" s="19" t="s">
        <v>52</v>
      </c>
      <c r="C7" s="23"/>
      <c r="D7" s="66"/>
      <c r="E7" s="64"/>
      <c r="F7" s="64"/>
    </row>
    <row r="8" spans="1:10" ht="72.900000000000006" x14ac:dyDescent="0.4">
      <c r="A8" s="62">
        <v>5</v>
      </c>
      <c r="B8" s="19" t="s">
        <v>183</v>
      </c>
      <c r="C8" s="23"/>
      <c r="D8" s="66"/>
      <c r="E8" s="64"/>
      <c r="F8" s="64"/>
    </row>
    <row r="9" spans="1:10" ht="29.15" x14ac:dyDescent="0.4">
      <c r="A9" s="62">
        <v>6</v>
      </c>
      <c r="B9" s="19" t="s">
        <v>70</v>
      </c>
      <c r="C9" s="23"/>
      <c r="D9" s="66"/>
      <c r="E9" s="64"/>
      <c r="F9" s="64"/>
    </row>
    <row r="10" spans="1:10" ht="87.45" x14ac:dyDescent="0.4">
      <c r="A10" s="62">
        <v>7</v>
      </c>
      <c r="B10" s="38" t="s">
        <v>208</v>
      </c>
      <c r="C10" s="23"/>
      <c r="D10" s="66"/>
      <c r="E10" s="64"/>
      <c r="F10" s="64"/>
    </row>
    <row r="11" spans="1:10" ht="34.299999999999997" customHeight="1" x14ac:dyDescent="0.4">
      <c r="A11" s="62">
        <v>8</v>
      </c>
      <c r="B11" s="19" t="s">
        <v>72</v>
      </c>
      <c r="C11" s="23"/>
      <c r="D11" s="66"/>
      <c r="E11" s="64"/>
      <c r="F11" s="64"/>
    </row>
    <row r="12" spans="1:10" ht="29.15" x14ac:dyDescent="0.4">
      <c r="A12" s="62">
        <v>9</v>
      </c>
      <c r="B12" s="19" t="s">
        <v>73</v>
      </c>
      <c r="C12" s="23"/>
      <c r="D12" s="66"/>
      <c r="E12" s="64"/>
      <c r="F12" s="64"/>
    </row>
    <row r="13" spans="1:10" x14ac:dyDescent="0.4">
      <c r="A13" s="62">
        <v>10</v>
      </c>
      <c r="B13" s="19" t="s">
        <v>74</v>
      </c>
      <c r="C13" s="23"/>
      <c r="D13" s="66"/>
      <c r="E13" s="64"/>
      <c r="F13" s="64"/>
    </row>
    <row r="14" spans="1:10" ht="29.15" x14ac:dyDescent="0.4">
      <c r="A14" s="62">
        <v>11</v>
      </c>
      <c r="B14" s="19" t="s">
        <v>218</v>
      </c>
      <c r="C14" s="23"/>
      <c r="D14" s="66"/>
      <c r="E14" s="64"/>
      <c r="F14" s="64"/>
    </row>
    <row r="15" spans="1:10" ht="29.15" x14ac:dyDescent="0.4">
      <c r="A15" s="62">
        <v>12</v>
      </c>
      <c r="B15" s="19" t="s">
        <v>75</v>
      </c>
      <c r="C15" s="23"/>
      <c r="D15" s="66"/>
      <c r="E15" s="64"/>
      <c r="F15" s="64"/>
    </row>
    <row r="16" spans="1:10" x14ac:dyDescent="0.4">
      <c r="A16" s="62">
        <v>13</v>
      </c>
      <c r="B16" s="19" t="s">
        <v>76</v>
      </c>
      <c r="C16" s="23"/>
      <c r="D16" s="66"/>
      <c r="E16" s="64"/>
      <c r="F16" s="64"/>
    </row>
    <row r="17" spans="1:6" ht="29.15" x14ac:dyDescent="0.4">
      <c r="A17" s="62">
        <v>14</v>
      </c>
      <c r="B17" s="19" t="s">
        <v>77</v>
      </c>
      <c r="C17" s="23"/>
      <c r="D17" s="66"/>
      <c r="E17" s="64"/>
      <c r="F17" s="64"/>
    </row>
    <row r="18" spans="1:6" ht="29.15" x14ac:dyDescent="0.4">
      <c r="A18" s="62">
        <v>15</v>
      </c>
      <c r="B18" s="19" t="s">
        <v>78</v>
      </c>
      <c r="C18" s="23"/>
      <c r="D18" s="66"/>
      <c r="E18" s="64"/>
      <c r="F18" s="64"/>
    </row>
    <row r="19" spans="1:6" ht="43.75" x14ac:dyDescent="0.4">
      <c r="A19" s="62">
        <v>16</v>
      </c>
      <c r="B19" s="19" t="s">
        <v>79</v>
      </c>
      <c r="C19" s="23"/>
      <c r="D19" s="66"/>
      <c r="E19" s="64"/>
      <c r="F19" s="64"/>
    </row>
    <row r="20" spans="1:6" ht="29.15" x14ac:dyDescent="0.4">
      <c r="A20" s="62">
        <v>17</v>
      </c>
      <c r="B20" s="19" t="s">
        <v>219</v>
      </c>
      <c r="C20" s="23"/>
      <c r="D20" s="66"/>
      <c r="E20" s="64"/>
      <c r="F20" s="64"/>
    </row>
    <row r="21" spans="1:6" ht="29.15" x14ac:dyDescent="0.4">
      <c r="A21" s="62">
        <v>18</v>
      </c>
      <c r="B21" s="19" t="s">
        <v>220</v>
      </c>
      <c r="C21" s="23"/>
      <c r="D21" s="66"/>
      <c r="E21" s="64"/>
      <c r="F21" s="64"/>
    </row>
    <row r="22" spans="1:6" x14ac:dyDescent="0.4">
      <c r="A22" s="62">
        <v>19</v>
      </c>
      <c r="B22" s="19" t="s">
        <v>80</v>
      </c>
      <c r="C22" s="23"/>
      <c r="D22" s="66"/>
      <c r="E22" s="64"/>
      <c r="F22" s="64"/>
    </row>
    <row r="23" spans="1:6" ht="29.15" x14ac:dyDescent="0.4">
      <c r="A23" s="62">
        <v>20</v>
      </c>
      <c r="B23" s="19" t="s">
        <v>81</v>
      </c>
      <c r="C23" s="23"/>
      <c r="D23" s="66"/>
      <c r="E23" s="64"/>
      <c r="F23" s="64"/>
    </row>
    <row r="24" spans="1:6" ht="29.15" x14ac:dyDescent="0.4">
      <c r="A24" s="62">
        <v>21</v>
      </c>
      <c r="B24" s="19" t="s">
        <v>221</v>
      </c>
      <c r="C24" s="23"/>
      <c r="D24" s="66"/>
      <c r="E24" s="64"/>
      <c r="F24" s="64"/>
    </row>
    <row r="25" spans="1:6" ht="29.15" x14ac:dyDescent="0.4">
      <c r="A25" s="62">
        <v>22</v>
      </c>
      <c r="B25" s="19" t="s">
        <v>82</v>
      </c>
      <c r="C25" s="23"/>
      <c r="D25" s="66"/>
      <c r="E25" s="64"/>
      <c r="F25" s="64"/>
    </row>
    <row r="26" spans="1:6" x14ac:dyDescent="0.4">
      <c r="A26" s="62">
        <v>23</v>
      </c>
      <c r="B26" s="19" t="s">
        <v>248</v>
      </c>
      <c r="C26" s="23"/>
      <c r="D26" s="66"/>
      <c r="E26" s="64"/>
      <c r="F26" s="64"/>
    </row>
    <row r="27" spans="1:6" ht="29.15" x14ac:dyDescent="0.4">
      <c r="A27" s="62">
        <v>24</v>
      </c>
      <c r="B27" s="19" t="s">
        <v>222</v>
      </c>
      <c r="C27" s="23"/>
      <c r="D27" s="66"/>
      <c r="E27" s="64"/>
      <c r="F27" s="64"/>
    </row>
    <row r="28" spans="1:6" ht="29.15" x14ac:dyDescent="0.4">
      <c r="A28" s="62">
        <v>25</v>
      </c>
      <c r="B28" s="19" t="s">
        <v>83</v>
      </c>
      <c r="C28" s="23"/>
      <c r="D28" s="66"/>
      <c r="E28" s="64"/>
      <c r="F28" s="64"/>
    </row>
    <row r="29" spans="1:6" ht="43.75" x14ac:dyDescent="0.4">
      <c r="A29" s="62">
        <v>26</v>
      </c>
      <c r="B29" s="19" t="s">
        <v>223</v>
      </c>
      <c r="C29" s="23"/>
      <c r="D29" s="66"/>
      <c r="E29" s="64"/>
      <c r="F29" s="64"/>
    </row>
    <row r="30" spans="1:6" ht="43.75" x14ac:dyDescent="0.4">
      <c r="A30" s="62">
        <v>27</v>
      </c>
      <c r="B30" s="19" t="s">
        <v>84</v>
      </c>
      <c r="C30" s="23"/>
      <c r="D30" s="66"/>
      <c r="E30" s="64"/>
      <c r="F30" s="64"/>
    </row>
    <row r="31" spans="1:6" ht="29.15" x14ac:dyDescent="0.4">
      <c r="A31" s="62">
        <v>28</v>
      </c>
      <c r="B31" s="19" t="s">
        <v>85</v>
      </c>
      <c r="C31" s="23"/>
      <c r="D31" s="66"/>
      <c r="E31" s="64"/>
      <c r="F31" s="64"/>
    </row>
    <row r="32" spans="1:6" x14ac:dyDescent="0.4">
      <c r="A32" s="62">
        <v>29</v>
      </c>
      <c r="B32" s="19" t="s">
        <v>224</v>
      </c>
      <c r="C32" s="23"/>
      <c r="D32" s="66"/>
      <c r="E32" s="64"/>
      <c r="F32" s="64"/>
    </row>
    <row r="33" spans="1:6" x14ac:dyDescent="0.4">
      <c r="A33" s="62">
        <v>30</v>
      </c>
      <c r="B33" s="19" t="s">
        <v>225</v>
      </c>
      <c r="C33" s="23"/>
      <c r="D33" s="66"/>
      <c r="E33" s="64"/>
      <c r="F33" s="64"/>
    </row>
    <row r="34" spans="1:6" ht="29.15" x14ac:dyDescent="0.4">
      <c r="A34" s="62">
        <v>31</v>
      </c>
      <c r="B34" s="19" t="s">
        <v>86</v>
      </c>
      <c r="C34" s="23"/>
      <c r="D34" s="66"/>
      <c r="E34" s="64"/>
      <c r="F34" s="64"/>
    </row>
    <row r="35" spans="1:6" ht="29.15" x14ac:dyDescent="0.4">
      <c r="A35" s="62">
        <v>32</v>
      </c>
      <c r="B35" s="19" t="s">
        <v>226</v>
      </c>
      <c r="C35" s="23"/>
      <c r="D35" s="66"/>
      <c r="E35" s="64"/>
      <c r="F35" s="64"/>
    </row>
    <row r="36" spans="1:6" x14ac:dyDescent="0.4">
      <c r="A36" s="62">
        <v>32</v>
      </c>
      <c r="B36" s="19" t="s">
        <v>227</v>
      </c>
      <c r="C36" s="23"/>
      <c r="D36" s="66"/>
      <c r="E36" s="64"/>
      <c r="F36" s="64"/>
    </row>
    <row r="37" spans="1:6" ht="43.75" x14ac:dyDescent="0.4">
      <c r="A37" s="62">
        <v>33</v>
      </c>
      <c r="B37" s="19" t="s">
        <v>228</v>
      </c>
      <c r="C37" s="23"/>
      <c r="D37" s="66"/>
      <c r="E37" s="64"/>
      <c r="F37" s="64"/>
    </row>
    <row r="38" spans="1:6" s="98" customFormat="1" x14ac:dyDescent="0.4">
      <c r="A38" s="97"/>
      <c r="B38" s="116"/>
      <c r="C38" s="117"/>
    </row>
    <row r="39" spans="1:6" ht="14.5" hidden="1" customHeight="1" x14ac:dyDescent="0.4">
      <c r="A39" s="3"/>
      <c r="B39" s="74" t="s">
        <v>1</v>
      </c>
      <c r="C39" s="75">
        <f>COUNTIF(C4:C37,"Yes")</f>
        <v>0</v>
      </c>
    </row>
    <row r="40" spans="1:6" ht="14.5" hidden="1" customHeight="1" x14ac:dyDescent="0.4">
      <c r="A40" s="3"/>
      <c r="B40" s="21" t="s">
        <v>0</v>
      </c>
      <c r="C40" s="27">
        <f>COUNTIF(C4:C37,"No")</f>
        <v>0</v>
      </c>
    </row>
    <row r="41" spans="1:6" ht="15" hidden="1" customHeight="1" thickBot="1" x14ac:dyDescent="0.45">
      <c r="A41" s="3"/>
      <c r="B41" s="22" t="s">
        <v>2</v>
      </c>
      <c r="C41" s="28">
        <f>COUNTIF(C4:C37,"N/A")</f>
        <v>0</v>
      </c>
    </row>
    <row r="42" spans="1:6" ht="15" hidden="1" customHeight="1" thickBot="1" x14ac:dyDescent="0.45">
      <c r="A42" s="3"/>
    </row>
    <row r="43" spans="1:6" ht="15" hidden="1" customHeight="1" thickBot="1" x14ac:dyDescent="0.45">
      <c r="A43" s="3"/>
      <c r="B43" s="29" t="s">
        <v>20</v>
      </c>
      <c r="C43" s="30">
        <f>C39+C40</f>
        <v>0</v>
      </c>
    </row>
    <row r="44" spans="1:6" ht="14.5" hidden="1" customHeight="1" x14ac:dyDescent="0.4">
      <c r="A44" s="3"/>
      <c r="B44" s="3"/>
    </row>
    <row r="45" spans="1:6" ht="15" customHeight="1" thickBot="1" x14ac:dyDescent="0.45">
      <c r="A45" s="3"/>
    </row>
    <row r="46" spans="1:6" ht="41.6" thickBot="1" x14ac:dyDescent="0.45">
      <c r="A46" s="3"/>
      <c r="B46" s="36" t="s">
        <v>69</v>
      </c>
      <c r="C46" s="40" t="e">
        <f>C39/C43*100</f>
        <v>#DIV/0!</v>
      </c>
    </row>
  </sheetData>
  <mergeCells count="2">
    <mergeCell ref="A2:C2"/>
    <mergeCell ref="C1:D1"/>
  </mergeCells>
  <conditionalFormatting sqref="C46">
    <cfRule type="cellIs" dxfId="26" priority="1" operator="between">
      <formula>95</formula>
      <formula>100</formula>
    </cfRule>
    <cfRule type="cellIs" dxfId="25" priority="2" operator="between">
      <formula>80</formula>
      <formula>94</formula>
    </cfRule>
    <cfRule type="cellIs" dxfId="24" priority="3" operator="lessThanOrEqual">
      <formula>79</formula>
    </cfRule>
  </conditionalFormatting>
  <pageMargins left="0.25" right="0.25" top="0.75" bottom="0.75" header="0.3" footer="0.3"/>
  <pageSetup paperSize="9" scale="77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Validations!$A$6:$A$8</xm:f>
          </x14:formula1>
          <xm:sqref>C4:C37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J37"/>
  <sheetViews>
    <sheetView topLeftCell="A4" zoomScale="115" zoomScaleNormal="115" workbookViewId="0">
      <selection activeCell="C11" sqref="C10:C11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22" t="s">
        <v>163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29.15" x14ac:dyDescent="0.4">
      <c r="A4" s="63">
        <v>1</v>
      </c>
      <c r="B4" s="19" t="s">
        <v>26</v>
      </c>
      <c r="C4" s="23"/>
      <c r="D4" s="66"/>
      <c r="E4" s="64"/>
      <c r="F4" s="64"/>
    </row>
    <row r="5" spans="1:10" ht="29.15" x14ac:dyDescent="0.4">
      <c r="A5" s="63">
        <v>2</v>
      </c>
      <c r="B5" s="19" t="s">
        <v>87</v>
      </c>
      <c r="C5" s="23"/>
      <c r="D5" s="66"/>
      <c r="E5" s="64"/>
      <c r="F5" s="64"/>
    </row>
    <row r="6" spans="1:10" ht="29.15" x14ac:dyDescent="0.4">
      <c r="A6" s="63">
        <v>3</v>
      </c>
      <c r="B6" s="19" t="s">
        <v>88</v>
      </c>
      <c r="C6" s="23"/>
      <c r="D6" s="66"/>
      <c r="E6" s="64"/>
      <c r="F6" s="64"/>
    </row>
    <row r="7" spans="1:10" x14ac:dyDescent="0.4">
      <c r="A7" s="63">
        <v>4</v>
      </c>
      <c r="B7" s="19" t="s">
        <v>229</v>
      </c>
      <c r="C7" s="23"/>
      <c r="D7" s="66"/>
      <c r="E7" s="64"/>
      <c r="F7" s="64"/>
    </row>
    <row r="8" spans="1:10" x14ac:dyDescent="0.4">
      <c r="A8" s="63">
        <v>5</v>
      </c>
      <c r="B8" s="19" t="s">
        <v>230</v>
      </c>
      <c r="C8" s="23"/>
      <c r="D8" s="66"/>
      <c r="E8" s="64"/>
      <c r="F8" s="64"/>
    </row>
    <row r="9" spans="1:10" x14ac:dyDescent="0.4">
      <c r="A9" s="63">
        <v>6</v>
      </c>
      <c r="B9" s="19" t="s">
        <v>231</v>
      </c>
      <c r="C9" s="23"/>
      <c r="D9" s="66"/>
      <c r="E9" s="64"/>
      <c r="F9" s="64"/>
    </row>
    <row r="10" spans="1:10" ht="43.75" x14ac:dyDescent="0.4">
      <c r="A10" s="63">
        <v>7</v>
      </c>
      <c r="B10" s="19" t="s">
        <v>232</v>
      </c>
      <c r="C10" s="23"/>
      <c r="D10" s="66"/>
      <c r="E10" s="64"/>
      <c r="F10" s="64"/>
    </row>
    <row r="11" spans="1:10" ht="29.15" x14ac:dyDescent="0.4">
      <c r="A11" s="63">
        <v>8</v>
      </c>
      <c r="B11" s="19" t="s">
        <v>233</v>
      </c>
      <c r="C11" s="23"/>
      <c r="D11" s="71"/>
      <c r="E11" s="64"/>
      <c r="F11" s="64"/>
    </row>
    <row r="12" spans="1:10" hidden="1" x14ac:dyDescent="0.4">
      <c r="A12" s="63">
        <v>9</v>
      </c>
      <c r="B12" s="18"/>
      <c r="C12" s="23"/>
      <c r="D12" s="71"/>
      <c r="E12" s="64"/>
      <c r="F12" s="64"/>
    </row>
    <row r="13" spans="1:10" hidden="1" x14ac:dyDescent="0.4">
      <c r="A13" s="63">
        <v>13</v>
      </c>
      <c r="B13" s="19"/>
      <c r="C13" s="23"/>
      <c r="D13" s="66"/>
      <c r="E13" s="64"/>
      <c r="F13" s="64"/>
    </row>
    <row r="14" spans="1:10" hidden="1" x14ac:dyDescent="0.4">
      <c r="A14" s="63">
        <v>14</v>
      </c>
      <c r="B14" s="19"/>
      <c r="C14" s="23"/>
      <c r="D14" s="67"/>
      <c r="E14" s="64"/>
      <c r="F14" s="64"/>
    </row>
    <row r="15" spans="1:10" hidden="1" x14ac:dyDescent="0.4">
      <c r="A15" s="63">
        <v>15</v>
      </c>
      <c r="B15" s="39"/>
      <c r="C15" s="23"/>
      <c r="D15" s="67"/>
      <c r="E15" s="64"/>
      <c r="F15" s="64"/>
    </row>
    <row r="16" spans="1:10" hidden="1" x14ac:dyDescent="0.4">
      <c r="A16" s="63">
        <v>16</v>
      </c>
      <c r="B16" s="17"/>
      <c r="C16" s="23"/>
      <c r="D16" s="67"/>
      <c r="E16" s="64"/>
      <c r="F16" s="64"/>
    </row>
    <row r="17" spans="1:6" ht="16.5" hidden="1" customHeight="1" x14ac:dyDescent="0.4">
      <c r="A17" s="63">
        <v>17</v>
      </c>
      <c r="B17" s="19"/>
      <c r="C17" s="23"/>
      <c r="D17" s="67"/>
      <c r="E17" s="64"/>
      <c r="F17" s="64"/>
    </row>
    <row r="18" spans="1:6" hidden="1" x14ac:dyDescent="0.4">
      <c r="A18" s="63">
        <v>18</v>
      </c>
      <c r="B18" s="19"/>
      <c r="C18" s="23"/>
      <c r="D18" s="67"/>
      <c r="E18" s="64"/>
      <c r="F18" s="64"/>
    </row>
    <row r="19" spans="1:6" hidden="1" x14ac:dyDescent="0.4">
      <c r="A19" s="63">
        <v>19</v>
      </c>
      <c r="B19" s="19"/>
      <c r="C19" s="23"/>
      <c r="D19" s="67"/>
      <c r="E19" s="64"/>
      <c r="F19" s="64"/>
    </row>
    <row r="20" spans="1:6" ht="63" hidden="1" customHeight="1" x14ac:dyDescent="0.4">
      <c r="A20" s="63">
        <v>20</v>
      </c>
      <c r="B20" s="19"/>
      <c r="C20" s="23"/>
      <c r="D20" s="67"/>
      <c r="E20" s="64"/>
      <c r="F20" s="64"/>
    </row>
    <row r="21" spans="1:6" ht="34.5" hidden="1" customHeight="1" x14ac:dyDescent="0.4">
      <c r="A21" s="63">
        <v>21</v>
      </c>
      <c r="B21" s="19"/>
      <c r="C21" s="23"/>
      <c r="D21" s="67"/>
      <c r="E21" s="64"/>
      <c r="F21" s="64"/>
    </row>
    <row r="22" spans="1:6" hidden="1" x14ac:dyDescent="0.4">
      <c r="A22" s="63">
        <v>22</v>
      </c>
      <c r="B22" s="18"/>
      <c r="C22" s="23"/>
      <c r="D22" s="67"/>
      <c r="E22" s="64"/>
      <c r="F22" s="64"/>
    </row>
    <row r="23" spans="1:6" ht="24" hidden="1" customHeight="1" x14ac:dyDescent="0.4">
      <c r="A23" s="63">
        <v>23</v>
      </c>
      <c r="B23" s="18"/>
      <c r="C23" s="23"/>
      <c r="D23" s="67"/>
      <c r="E23" s="64"/>
      <c r="F23" s="64"/>
    </row>
    <row r="24" spans="1:6" hidden="1" x14ac:dyDescent="0.4">
      <c r="A24" s="63">
        <v>24</v>
      </c>
      <c r="B24" s="18"/>
      <c r="C24" s="23"/>
      <c r="D24" s="67"/>
      <c r="E24" s="64"/>
      <c r="F24" s="64"/>
    </row>
    <row r="25" spans="1:6" hidden="1" x14ac:dyDescent="0.4">
      <c r="A25" s="63">
        <v>25</v>
      </c>
      <c r="B25" s="18"/>
      <c r="C25" s="23"/>
      <c r="D25" s="67"/>
      <c r="E25" s="64"/>
      <c r="F25" s="64"/>
    </row>
    <row r="26" spans="1:6" hidden="1" x14ac:dyDescent="0.4">
      <c r="A26" s="63">
        <v>26</v>
      </c>
      <c r="B26" s="18"/>
      <c r="C26" s="23"/>
      <c r="D26" s="67"/>
      <c r="E26" s="64"/>
      <c r="F26" s="64"/>
    </row>
    <row r="27" spans="1:6" hidden="1" x14ac:dyDescent="0.4">
      <c r="A27" s="63">
        <v>27</v>
      </c>
      <c r="B27" s="18"/>
      <c r="C27" s="23"/>
      <c r="D27" s="67"/>
      <c r="E27" s="64"/>
      <c r="F27" s="64"/>
    </row>
    <row r="28" spans="1:6" ht="87.65" hidden="1" customHeight="1" x14ac:dyDescent="0.4">
      <c r="A28" s="63">
        <v>28</v>
      </c>
      <c r="B28" s="19"/>
      <c r="C28" s="23"/>
      <c r="D28" s="67"/>
      <c r="E28" s="64"/>
      <c r="F28" s="64"/>
    </row>
    <row r="29" spans="1:6" ht="30" hidden="1" customHeight="1" x14ac:dyDescent="0.4">
      <c r="A29" s="63">
        <v>29</v>
      </c>
      <c r="B29" s="18"/>
      <c r="C29" s="23"/>
      <c r="D29" s="67"/>
      <c r="E29" s="64"/>
      <c r="F29" s="64"/>
    </row>
    <row r="30" spans="1:6" ht="15" thickBot="1" x14ac:dyDescent="0.45">
      <c r="A30" s="33"/>
    </row>
    <row r="31" spans="1:6" hidden="1" x14ac:dyDescent="0.4">
      <c r="A31" s="33"/>
      <c r="B31" s="20" t="s">
        <v>1</v>
      </c>
      <c r="C31" s="49">
        <f>COUNTIF(C4:C29,"Yes")</f>
        <v>0</v>
      </c>
    </row>
    <row r="32" spans="1:6" hidden="1" x14ac:dyDescent="0.4">
      <c r="A32" s="33"/>
      <c r="B32" s="21" t="s">
        <v>0</v>
      </c>
      <c r="C32" s="48">
        <f>COUNTIF(C4:C29,"No")</f>
        <v>0</v>
      </c>
    </row>
    <row r="33" spans="2:3" ht="15" hidden="1" thickBot="1" x14ac:dyDescent="0.45">
      <c r="B33" s="22" t="s">
        <v>2</v>
      </c>
      <c r="C33" s="50">
        <f>COUNTIF(C4:C29,"N/A")</f>
        <v>0</v>
      </c>
    </row>
    <row r="34" spans="2:3" ht="15" hidden="1" thickBot="1" x14ac:dyDescent="0.45"/>
    <row r="35" spans="2:3" ht="15" hidden="1" thickBot="1" x14ac:dyDescent="0.45">
      <c r="B35" s="29" t="s">
        <v>20</v>
      </c>
      <c r="C35" s="30">
        <f>C31+C32</f>
        <v>0</v>
      </c>
    </row>
    <row r="36" spans="2:3" ht="15" hidden="1" thickBot="1" x14ac:dyDescent="0.45"/>
    <row r="37" spans="2:3" ht="41.6" thickBot="1" x14ac:dyDescent="0.45">
      <c r="B37" s="36" t="s">
        <v>89</v>
      </c>
      <c r="C37" s="40" t="e">
        <f>C31/C35*100</f>
        <v>#DIV/0!</v>
      </c>
    </row>
  </sheetData>
  <mergeCells count="1">
    <mergeCell ref="A1:J1"/>
  </mergeCells>
  <conditionalFormatting sqref="C37">
    <cfRule type="cellIs" dxfId="23" priority="1" operator="between">
      <formula>95</formula>
      <formula>100</formula>
    </cfRule>
    <cfRule type="cellIs" dxfId="22" priority="2" operator="between">
      <formula>80</formula>
      <formula>94</formula>
    </cfRule>
    <cfRule type="cellIs" dxfId="21" priority="3" operator="lessThanOrEqual">
      <formula>79</formula>
    </cfRule>
  </conditionalFormatting>
  <pageMargins left="0.7" right="0.7" top="0.75" bottom="0.75" header="0.3" footer="0.3"/>
  <pageSetup paperSize="9" scale="71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Validations!$A$6:$A$7</xm:f>
          </x14:formula1>
          <xm:sqref>C15:C29</xm:sqref>
        </x14:dataValidation>
        <x14:dataValidation type="list" allowBlank="1" showInputMessage="1" showErrorMessage="1" xr:uid="{00000000-0002-0000-0600-000001000000}">
          <x14:formula1>
            <xm:f>Validations!$A$6:$A$8</xm:f>
          </x14:formula1>
          <xm:sqref>C4:C14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EA01-A064-4308-AACD-5E9298529010}">
  <dimension ref="A1:J17"/>
  <sheetViews>
    <sheetView topLeftCell="A3" zoomScaleNormal="100" workbookViewId="0">
      <selection activeCell="C8" sqref="C7:C8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</cols>
  <sheetData>
    <row r="1" spans="1:10" ht="15.9" x14ac:dyDescent="0.45">
      <c r="A1" s="122" t="s">
        <v>164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ht="58.3" x14ac:dyDescent="0.4">
      <c r="A4" s="63">
        <v>1</v>
      </c>
      <c r="B4" s="18" t="s">
        <v>184</v>
      </c>
      <c r="C4" s="24"/>
      <c r="D4" s="66"/>
      <c r="E4" s="64"/>
      <c r="F4" s="64"/>
    </row>
    <row r="5" spans="1:10" ht="43.75" x14ac:dyDescent="0.4">
      <c r="A5" s="63">
        <v>2</v>
      </c>
      <c r="B5" s="19" t="s">
        <v>185</v>
      </c>
      <c r="C5" s="24"/>
      <c r="D5" s="66"/>
      <c r="E5" s="64"/>
      <c r="F5" s="64"/>
    </row>
    <row r="6" spans="1:10" ht="29.15" x14ac:dyDescent="0.4">
      <c r="A6" s="63">
        <v>3</v>
      </c>
      <c r="B6" s="19" t="s">
        <v>143</v>
      </c>
      <c r="C6" s="24"/>
      <c r="D6" s="66"/>
      <c r="E6" s="64"/>
      <c r="F6" s="64"/>
    </row>
    <row r="7" spans="1:10" ht="43.75" x14ac:dyDescent="0.4">
      <c r="A7" s="63">
        <v>4</v>
      </c>
      <c r="B7" s="19" t="s">
        <v>186</v>
      </c>
      <c r="C7" s="24"/>
      <c r="D7" s="66"/>
      <c r="E7" s="64"/>
      <c r="F7" s="64"/>
    </row>
    <row r="8" spans="1:10" ht="29.15" x14ac:dyDescent="0.4">
      <c r="A8" s="63">
        <v>5</v>
      </c>
      <c r="B8" s="19" t="s">
        <v>144</v>
      </c>
      <c r="C8" s="24"/>
      <c r="D8" s="67"/>
      <c r="E8" s="64"/>
      <c r="F8" s="64"/>
    </row>
    <row r="9" spans="1:10" ht="29.15" x14ac:dyDescent="0.4">
      <c r="A9" s="63">
        <v>6</v>
      </c>
      <c r="B9" s="18" t="s">
        <v>214</v>
      </c>
      <c r="C9" s="23"/>
      <c r="D9" s="67"/>
      <c r="E9" s="64"/>
      <c r="F9" s="64"/>
    </row>
    <row r="10" spans="1:10" ht="13.5" customHeight="1" x14ac:dyDescent="0.4"/>
    <row r="11" spans="1:10" hidden="1" x14ac:dyDescent="0.4">
      <c r="B11" s="20" t="s">
        <v>1</v>
      </c>
      <c r="C11" s="26">
        <f>COUNTIF(C4:C9,"Yes")</f>
        <v>0</v>
      </c>
    </row>
    <row r="12" spans="1:10" hidden="1" x14ac:dyDescent="0.4">
      <c r="B12" s="21" t="s">
        <v>0</v>
      </c>
      <c r="C12" s="27">
        <f>COUNTIF(C4:C9,"No")</f>
        <v>0</v>
      </c>
    </row>
    <row r="13" spans="1:10" ht="15" hidden="1" thickBot="1" x14ac:dyDescent="0.45">
      <c r="B13" s="22" t="s">
        <v>2</v>
      </c>
      <c r="C13" s="28">
        <f>COUNTIF(C4:C9,"N/A")</f>
        <v>0</v>
      </c>
    </row>
    <row r="14" spans="1:10" ht="15" hidden="1" thickBot="1" x14ac:dyDescent="0.45"/>
    <row r="15" spans="1:10" ht="15" hidden="1" thickBot="1" x14ac:dyDescent="0.45">
      <c r="B15" s="29" t="s">
        <v>20</v>
      </c>
      <c r="C15" s="30">
        <f>C11+C12</f>
        <v>0</v>
      </c>
    </row>
    <row r="16" spans="1:10" ht="8.6999999999999993" customHeight="1" thickBot="1" x14ac:dyDescent="0.45"/>
    <row r="17" spans="2:3" ht="41.6" thickBot="1" x14ac:dyDescent="0.45">
      <c r="B17" s="36" t="s">
        <v>145</v>
      </c>
      <c r="C17" s="40" t="e">
        <f>C11/C15*100</f>
        <v>#DIV/0!</v>
      </c>
    </row>
  </sheetData>
  <mergeCells count="1">
    <mergeCell ref="A1:J1"/>
  </mergeCells>
  <conditionalFormatting sqref="C17">
    <cfRule type="cellIs" dxfId="20" priority="1" operator="between">
      <formula>95</formula>
      <formula>100</formula>
    </cfRule>
    <cfRule type="cellIs" dxfId="19" priority="2" operator="between">
      <formula>80</formula>
      <formula>94</formula>
    </cfRule>
    <cfRule type="cellIs" dxfId="18" priority="3" operator="lessThanOrEqual">
      <formula>79</formula>
    </cfRule>
  </conditionalFormatting>
  <pageMargins left="0.23622047244094491" right="0.23622047244094491" top="0.35433070866141736" bottom="0.35433070866141736" header="0" footer="0"/>
  <pageSetup paperSize="9" scale="7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C3098D-6741-42BA-ACE5-FEB7B4D453F1}">
          <x14:formula1>
            <xm:f>Validations!$A$6:$A$8</xm:f>
          </x14:formula1>
          <xm:sqref>C4:C9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pageSetUpPr fitToPage="1"/>
  </sheetPr>
  <dimension ref="A1:J21"/>
  <sheetViews>
    <sheetView zoomScaleNormal="100" workbookViewId="0">
      <selection activeCell="C10" sqref="C8:C10"/>
    </sheetView>
  </sheetViews>
  <sheetFormatPr defaultRowHeight="14.6" x14ac:dyDescent="0.4"/>
  <cols>
    <col min="2" max="2" width="40.69140625" customWidth="1"/>
    <col min="3" max="3" width="11.15234375" style="25" customWidth="1"/>
    <col min="4" max="5" width="50.69140625" customWidth="1"/>
    <col min="6" max="6" width="21.84375" customWidth="1"/>
    <col min="7" max="7" width="2.15234375" customWidth="1"/>
    <col min="8" max="10" width="8.69140625" hidden="1" customWidth="1"/>
  </cols>
  <sheetData>
    <row r="1" spans="1:10" s="31" customFormat="1" ht="15.9" x14ac:dyDescent="0.45">
      <c r="A1" s="122" t="s">
        <v>165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42" customHeight="1" x14ac:dyDescent="0.4">
      <c r="A3" s="63" t="s">
        <v>19</v>
      </c>
      <c r="B3" s="62" t="s">
        <v>4</v>
      </c>
      <c r="C3" s="62" t="s">
        <v>12</v>
      </c>
      <c r="D3" s="62" t="s">
        <v>3</v>
      </c>
      <c r="E3" s="63" t="s">
        <v>203</v>
      </c>
      <c r="F3" s="63" t="s">
        <v>204</v>
      </c>
    </row>
    <row r="4" spans="1:10" x14ac:dyDescent="0.4">
      <c r="A4" s="63">
        <v>1</v>
      </c>
      <c r="B4" s="18" t="s">
        <v>91</v>
      </c>
      <c r="C4" s="23"/>
      <c r="D4" s="66"/>
      <c r="E4" s="64"/>
      <c r="F4" s="64"/>
    </row>
    <row r="5" spans="1:10" ht="29.15" x14ac:dyDescent="0.4">
      <c r="A5" s="63">
        <v>2</v>
      </c>
      <c r="B5" s="19" t="s">
        <v>235</v>
      </c>
      <c r="C5" s="23"/>
      <c r="D5" s="66"/>
      <c r="E5" s="64"/>
      <c r="F5" s="64"/>
    </row>
    <row r="6" spans="1:10" ht="43.75" x14ac:dyDescent="0.4">
      <c r="A6" s="63">
        <v>3</v>
      </c>
      <c r="B6" s="19" t="s">
        <v>236</v>
      </c>
      <c r="C6" s="23"/>
      <c r="D6" s="67"/>
      <c r="E6" s="64"/>
      <c r="F6" s="64"/>
    </row>
    <row r="7" spans="1:10" ht="29.15" x14ac:dyDescent="0.4">
      <c r="A7" s="63">
        <v>4</v>
      </c>
      <c r="B7" s="19" t="s">
        <v>92</v>
      </c>
      <c r="C7" s="23"/>
      <c r="D7" s="67"/>
      <c r="E7" s="64"/>
      <c r="F7" s="64"/>
    </row>
    <row r="8" spans="1:10" ht="29.15" x14ac:dyDescent="0.4">
      <c r="A8" s="63">
        <v>5</v>
      </c>
      <c r="B8" s="19" t="s">
        <v>93</v>
      </c>
      <c r="C8" s="23"/>
      <c r="D8" s="67"/>
      <c r="E8" s="64"/>
      <c r="F8" s="64"/>
    </row>
    <row r="9" spans="1:10" ht="43.75" x14ac:dyDescent="0.4">
      <c r="A9" s="63">
        <v>6</v>
      </c>
      <c r="B9" s="18" t="s">
        <v>94</v>
      </c>
      <c r="C9" s="23"/>
      <c r="D9" s="66"/>
      <c r="E9" s="64"/>
      <c r="F9" s="64"/>
    </row>
    <row r="10" spans="1:10" ht="43.75" x14ac:dyDescent="0.4">
      <c r="A10" s="63">
        <v>7</v>
      </c>
      <c r="B10" s="18" t="s">
        <v>95</v>
      </c>
      <c r="C10" s="23"/>
      <c r="D10" s="66"/>
      <c r="E10" s="64"/>
      <c r="F10" s="64"/>
    </row>
    <row r="11" spans="1:10" hidden="1" x14ac:dyDescent="0.4">
      <c r="A11" s="63">
        <v>18</v>
      </c>
      <c r="B11" s="19"/>
      <c r="C11" s="23"/>
      <c r="D11" s="67"/>
      <c r="E11" s="64"/>
      <c r="F11" s="64"/>
    </row>
    <row r="12" spans="1:10" ht="78" hidden="1" customHeight="1" x14ac:dyDescent="0.4">
      <c r="A12" s="63">
        <v>19</v>
      </c>
      <c r="B12" s="18"/>
      <c r="C12" s="23"/>
      <c r="D12" s="67"/>
      <c r="E12" s="64"/>
      <c r="F12" s="64"/>
    </row>
    <row r="13" spans="1:10" ht="15" thickBot="1" x14ac:dyDescent="0.45">
      <c r="A13" s="33">
        <v>14</v>
      </c>
      <c r="B13" s="3"/>
      <c r="C13" s="11"/>
    </row>
    <row r="14" spans="1:10" ht="14.5" hidden="1" customHeight="1" x14ac:dyDescent="0.4">
      <c r="A14" s="3"/>
      <c r="B14" s="20" t="s">
        <v>1</v>
      </c>
      <c r="C14" s="26">
        <f>COUNTIF(C4:C12,"Yes")</f>
        <v>0</v>
      </c>
    </row>
    <row r="15" spans="1:10" hidden="1" x14ac:dyDescent="0.4">
      <c r="A15" s="3"/>
      <c r="B15" s="21" t="s">
        <v>0</v>
      </c>
      <c r="C15" s="27">
        <f>COUNTIF(C4:C12,"No")</f>
        <v>0</v>
      </c>
    </row>
    <row r="16" spans="1:10" ht="15" hidden="1" thickBot="1" x14ac:dyDescent="0.45">
      <c r="A16" s="3"/>
      <c r="B16" s="22" t="s">
        <v>2</v>
      </c>
      <c r="C16" s="28">
        <f>COUNTIF(C4:C12,"N/A")</f>
        <v>0</v>
      </c>
    </row>
    <row r="17" spans="1:3" ht="15" hidden="1" thickBot="1" x14ac:dyDescent="0.45">
      <c r="A17" s="3"/>
    </row>
    <row r="18" spans="1:3" ht="15" hidden="1" thickBot="1" x14ac:dyDescent="0.45">
      <c r="A18" s="3"/>
      <c r="B18" s="29" t="s">
        <v>20</v>
      </c>
      <c r="C18" s="30">
        <f>C14+C15</f>
        <v>0</v>
      </c>
    </row>
    <row r="19" spans="1:3" ht="15" hidden="1" thickBot="1" x14ac:dyDescent="0.45">
      <c r="A19" s="3"/>
    </row>
    <row r="20" spans="1:3" ht="41.6" thickBot="1" x14ac:dyDescent="0.45">
      <c r="A20" s="3"/>
      <c r="B20" s="36" t="s">
        <v>90</v>
      </c>
      <c r="C20" s="40" t="e">
        <f>C14/C18*100</f>
        <v>#DIV/0!</v>
      </c>
    </row>
    <row r="21" spans="1:3" x14ac:dyDescent="0.4">
      <c r="A21" s="3"/>
    </row>
  </sheetData>
  <mergeCells count="1">
    <mergeCell ref="A1:J1"/>
  </mergeCells>
  <conditionalFormatting sqref="C20">
    <cfRule type="cellIs" dxfId="17" priority="1" operator="between">
      <formula>95</formula>
      <formula>100</formula>
    </cfRule>
    <cfRule type="cellIs" dxfId="16" priority="2" operator="between">
      <formula>80</formula>
      <formula>94</formula>
    </cfRule>
    <cfRule type="cellIs" dxfId="15" priority="3" operator="lessThanOrEqual">
      <formula>79</formula>
    </cfRule>
  </conditionalFormatting>
  <pageMargins left="0.7" right="0.7" top="0.75" bottom="0.75" header="0.3" footer="0.3"/>
  <pageSetup paperSize="9" scale="70" fitToHeight="0" orientation="landscape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Validations!$A$6:$A$8</xm:f>
          </x14:formula1>
          <xm:sqref>C4:C12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AUDIT SUMMARY</vt:lpstr>
      <vt:lpstr>General-Staff Knowledge</vt:lpstr>
      <vt:lpstr>General Environment</vt:lpstr>
      <vt:lpstr>General Toys Books</vt:lpstr>
      <vt:lpstr>General Domestic Room</vt:lpstr>
      <vt:lpstr>Treatment Room Clinical Room</vt:lpstr>
      <vt:lpstr>PPE</vt:lpstr>
      <vt:lpstr>Transportation of Specimens</vt:lpstr>
      <vt:lpstr>Sharps Handling &amp; Disposal</vt:lpstr>
      <vt:lpstr>Vaccine Transportation Storage</vt:lpstr>
      <vt:lpstr>Dirty Utility Sluice</vt:lpstr>
      <vt:lpstr>Storeroom &amp; Equipment Storage</vt:lpstr>
      <vt:lpstr>Baby Changing Facilities</vt:lpstr>
      <vt:lpstr>Patient Toilets</vt:lpstr>
      <vt:lpstr>Validations</vt:lpstr>
      <vt:lpstr>'AUDIT SUMMARY'!Print_Area</vt:lpstr>
      <vt:lpstr>'Baby Changing Facilities'!Print_Area</vt:lpstr>
      <vt:lpstr>'Dirty Utility Sluice'!Print_Area</vt:lpstr>
      <vt:lpstr>'General Domestic Room'!Print_Area</vt:lpstr>
      <vt:lpstr>'General Environment'!Print_Area</vt:lpstr>
      <vt:lpstr>'General Toys Books'!Print_Area</vt:lpstr>
      <vt:lpstr>'General-Staff Knowledge'!Print_Area</vt:lpstr>
      <vt:lpstr>'Patient Toilets'!Print_Area</vt:lpstr>
      <vt:lpstr>PPE!Print_Area</vt:lpstr>
      <vt:lpstr>'Sharps Handling &amp; Disposal'!Print_Area</vt:lpstr>
      <vt:lpstr>'Storeroom &amp; Equipment Storage'!Print_Area</vt:lpstr>
      <vt:lpstr>'Transportation of Specimens'!Print_Area</vt:lpstr>
      <vt:lpstr>'Treatment Room Clinical Room'!Print_Area</vt:lpstr>
      <vt:lpstr>'Vaccine Transportation Storage'!Print_Area</vt:lpstr>
    </vt:vector>
  </TitlesOfParts>
  <Company>Wirral Community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MacInnes</dc:creator>
  <cp:lastModifiedBy>MCGUFFIE, Laura (WIRRAL COMMUNITY HEALTH AND CARE NHS </cp:lastModifiedBy>
  <cp:lastPrinted>2022-10-31T15:07:53Z</cp:lastPrinted>
  <dcterms:created xsi:type="dcterms:W3CDTF">2019-04-05T13:08:13Z</dcterms:created>
  <dcterms:modified xsi:type="dcterms:W3CDTF">2026-06-10T14:41:47Z</dcterms:modified>
</cp:coreProperties>
</file>